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JA\NEXOME CAPITAL MARKETS LIMITED\AGM\2026\AGM Docs for Printing- NCML\MGT-9\"/>
    </mc:Choice>
  </mc:AlternateContent>
  <bookViews>
    <workbookView xWindow="0" yWindow="0" windowWidth="20490" windowHeight="7155" firstSheet="4" activeTab="4"/>
  </bookViews>
  <sheets>
    <sheet name="Sheet1" sheetId="10" r:id="rId1"/>
    <sheet name="Sheet2" sheetId="11" r:id="rId2"/>
    <sheet name="Sheet3" sheetId="12" r:id="rId3"/>
    <sheet name="Sheet4" sheetId="13" r:id="rId4"/>
    <sheet name="Sheet5" sheetId="14" r:id="rId5"/>
    <sheet name="Sheet6" sheetId="15" r:id="rId6"/>
    <sheet name="Sheet7" sheetId="16" r:id="rId7"/>
    <sheet name="Sheet8" sheetId="17" r:id="rId8"/>
    <sheet name="Sheet9" sheetId="18" r:id="rId9"/>
    <sheet name="Sheet10" sheetId="19" r:id="rId10"/>
    <sheet name="Sheet11" sheetId="20" r:id="rId11"/>
    <sheet name="Sheet12" sheetId="21" r:id="rId12"/>
    <sheet name="Sheet13" sheetId="22" r:id="rId13"/>
  </sheets>
  <calcPr calcId="152511"/>
</workbook>
</file>

<file path=xl/calcChain.xml><?xml version="1.0" encoding="utf-8"?>
<calcChain xmlns="http://schemas.openxmlformats.org/spreadsheetml/2006/main">
  <c r="G15" i="20" l="1"/>
  <c r="G12" i="20"/>
  <c r="G10" i="20"/>
  <c r="G7" i="20"/>
  <c r="E13" i="19"/>
  <c r="E8" i="19"/>
  <c r="E14" i="18"/>
  <c r="E10" i="18"/>
  <c r="B10" i="18"/>
  <c r="E7" i="18"/>
  <c r="B19" i="18"/>
  <c r="B14" i="18"/>
  <c r="F14" i="14" l="1"/>
  <c r="C14" i="14" l="1"/>
  <c r="D32" i="16" l="1"/>
  <c r="E14" i="21" l="1"/>
  <c r="D14" i="21"/>
  <c r="E16" i="18"/>
  <c r="E13" i="18"/>
  <c r="E19" i="18" l="1"/>
  <c r="G13" i="20"/>
  <c r="G14" i="20"/>
  <c r="G8" i="20"/>
  <c r="G9" i="20"/>
  <c r="G16" i="20" l="1"/>
  <c r="F7" i="21" l="1"/>
  <c r="F14" i="21" s="1"/>
</calcChain>
</file>

<file path=xl/sharedStrings.xml><?xml version="1.0" encoding="utf-8"?>
<sst xmlns="http://schemas.openxmlformats.org/spreadsheetml/2006/main" count="623" uniqueCount="280">
  <si>
    <t>No. of shares</t>
  </si>
  <si>
    <t>Category of Shareholders</t>
  </si>
  <si>
    <t>Demat</t>
  </si>
  <si>
    <t>Physical</t>
  </si>
  <si>
    <t>Total</t>
  </si>
  <si>
    <t>% of Total Shares</t>
  </si>
  <si>
    <t>A. Promoters</t>
  </si>
  <si>
    <t>(1) Indian</t>
  </si>
  <si>
    <t>a) Individual/ HUF</t>
  </si>
  <si>
    <t>i) Category-wise Share Holding</t>
  </si>
  <si>
    <t>c) State Govt(s)</t>
  </si>
  <si>
    <t>d) Bodies Corp.</t>
  </si>
  <si>
    <t>B. Public Shareholding</t>
  </si>
  <si>
    <t>1. Institutions</t>
  </si>
  <si>
    <t>a) Mutual Funds</t>
  </si>
  <si>
    <t>c)Central Govt</t>
  </si>
  <si>
    <t>d) State Govt(s)</t>
  </si>
  <si>
    <t>e) Venture Capital Funds</t>
  </si>
  <si>
    <t>f) Insurance Companies</t>
  </si>
  <si>
    <t>g) FIIs</t>
  </si>
  <si>
    <t>h) Foreign Venture Capital Funds</t>
  </si>
  <si>
    <t>Sub-total(B)(1):-</t>
  </si>
  <si>
    <t>a) Bodies Corp.</t>
  </si>
  <si>
    <t>i) Indian</t>
  </si>
  <si>
    <t>ii) Overseas</t>
  </si>
  <si>
    <t>b) Individuals</t>
  </si>
  <si>
    <t>Foreign Nationals</t>
  </si>
  <si>
    <t>Trusts</t>
  </si>
  <si>
    <t>Sub-total(B)(2):-</t>
  </si>
  <si>
    <t>b) Banks/FI</t>
  </si>
  <si>
    <t>Total Public Shareholding (B)=(B)(1)+ (B)(2)</t>
  </si>
  <si>
    <t xml:space="preserve">Foreign Bodies-D R </t>
  </si>
  <si>
    <t xml:space="preserve">Clearing Members </t>
  </si>
  <si>
    <t>Sub-total (A)(1)</t>
  </si>
  <si>
    <t>(2) Foreign</t>
  </si>
  <si>
    <t>b) Central Govt</t>
  </si>
  <si>
    <t>e) Any other</t>
  </si>
  <si>
    <t>Sub-total (A)(2)</t>
  </si>
  <si>
    <t>2. Non-Institutions</t>
  </si>
  <si>
    <t>Non Resident Indians</t>
  </si>
  <si>
    <t>Grand Total (A+B+C)</t>
  </si>
  <si>
    <t>Qualified Foreign Investor</t>
  </si>
  <si>
    <t>Custodian of Enemy Property</t>
  </si>
  <si>
    <t>Shareholder's Name</t>
  </si>
  <si>
    <t>No. of Shares</t>
  </si>
  <si>
    <t>IV. SHARE HOLDING PATTERN (Equity Share Capital Breakup as percentage of Total Equity)</t>
  </si>
  <si>
    <t>Total shareholding of Promoter (A)=(A)(1)+(A)(2)</t>
  </si>
  <si>
    <t>Sl No</t>
  </si>
  <si>
    <t>ii) Shareholding of Promoters-</t>
  </si>
  <si>
    <t>a) NRIs - Individuals</t>
  </si>
  <si>
    <t>b) Other - Individuals</t>
  </si>
  <si>
    <t>c) Bodies Corp.</t>
  </si>
  <si>
    <t>d) Banks/FI</t>
  </si>
  <si>
    <t>i) Others (specify)</t>
  </si>
  <si>
    <t>i) Individual shareholders holding nominal share capital upto Rs. 1 lakh</t>
  </si>
  <si>
    <t>ii) Individual shareholders holding nominal share capital in excess of  Rs. 1 lakh</t>
  </si>
  <si>
    <t>c) Others (Specify)</t>
  </si>
  <si>
    <t>Name</t>
  </si>
  <si>
    <t>Alternate Investment Funds</t>
  </si>
  <si>
    <t>Provident Funds / Pension Funds</t>
  </si>
  <si>
    <t>NBFCs registered with RBI</t>
  </si>
  <si>
    <t>Employee Trusts</t>
  </si>
  <si>
    <t>Domestic Corporate Unclaimed Shares Account</t>
  </si>
  <si>
    <t>Investor Education and Protection Fund Authority</t>
  </si>
  <si>
    <t>PROGRESSIVE STAR FINANCE PRIVATE LIMITED</t>
  </si>
  <si>
    <t>STEWART INVESTMENT AND FINANCIAL PRIVATE LIMITED</t>
  </si>
  <si>
    <t>NILANGI PAREKH</t>
  </si>
  <si>
    <t>UTSAV PAREKH</t>
  </si>
  <si>
    <t>TOTAL</t>
  </si>
  <si>
    <t>v) Shareholding of Directors and Key Managerial Personnel</t>
  </si>
  <si>
    <t>ANNEXURE- D</t>
  </si>
  <si>
    <t>FORM No. MGT-9</t>
  </si>
  <si>
    <t>EXTRACT OF ANNUAL RETURN</t>
  </si>
  <si>
    <t>[Pursuant to Section 92(3) of the Companies Act, 2013 and Rule 12(1) of the Companies (Management and Administration) Rules, 2014]</t>
  </si>
  <si>
    <t>I. REGISTRATION AND OTHER DETAILS</t>
  </si>
  <si>
    <t>(i) CIN :-L74300WB1983PLC036342</t>
  </si>
  <si>
    <t>(ii) Registration Date : 24.05.1983</t>
  </si>
  <si>
    <t>(iv) Category/Sub-Category of the Company : PUBLIC COMPANY</t>
  </si>
  <si>
    <t xml:space="preserve">(v) Address of the Registered office and contact details : "VAIBHAV" 4F, 4 LEE ROAD,KOLKATA- 700020,                                                                                                                                                        </t>
  </si>
  <si>
    <t>(vi) Whether listed company : Yes</t>
  </si>
  <si>
    <t>(vii) Name, Address and Contact details of Registrars and Transfer Agents, if any :  Maheshwari Datamatics Pvt Ltd, 23, R.N. Mukherjee Road, 5th Floor , Kolkata- 700001</t>
  </si>
  <si>
    <t xml:space="preserve">                                                                                                                                                    Telephone : 033- 22482248, Fax : 033-22484787</t>
  </si>
  <si>
    <t>II.PRINCIPAL BUSINESS ACTIVITIES OF THE COMPANY</t>
  </si>
  <si>
    <t>All the business activities contributing 10% or more of the total turnover of the Company shall be stated :</t>
  </si>
  <si>
    <t xml:space="preserve"> SI. No</t>
  </si>
  <si>
    <t>Name and Description of main Product/ Services</t>
  </si>
  <si>
    <t>NIC Code of the Product/Service</t>
  </si>
  <si>
    <t>% to Total Turnover of the Company</t>
  </si>
  <si>
    <t>III. PARTICULARS OF HOLDING, SUBSIDIARY AND ASSOCIATE COMPANIES</t>
  </si>
  <si>
    <t>SL No</t>
  </si>
  <si>
    <t>Name and Address of the Company</t>
  </si>
  <si>
    <t>CIN/GLN</t>
  </si>
  <si>
    <t>Holding/ Subsidiary/ Associate</t>
  </si>
  <si>
    <t>% of Shares Held</t>
  </si>
  <si>
    <t>Applicable Section</t>
  </si>
  <si>
    <t>Subsidiary</t>
  </si>
  <si>
    <t>2(87)</t>
  </si>
  <si>
    <t>Sl No.</t>
  </si>
  <si>
    <t>Particulars</t>
  </si>
  <si>
    <t>Purchase / Sale during the year</t>
  </si>
  <si>
    <t>Cumulative Shareholding during the year</t>
  </si>
  <si>
    <t>No of Shares</t>
  </si>
  <si>
    <t>% of Total Shares of the Company</t>
  </si>
  <si>
    <t>% Change</t>
  </si>
  <si>
    <t>At the beginning of the year</t>
  </si>
  <si>
    <t xml:space="preserve">Datewise Increase/Decrease in Promoter Shareholding during the year specifying the reason for increase/decrease (e.g allotment/transfer/bonus/sweat equity etc) : </t>
  </si>
  <si>
    <t>At the End of the Year</t>
  </si>
  <si>
    <t>Purchase/Sale during the year</t>
  </si>
  <si>
    <t>For Each of the Directors and KMP</t>
  </si>
  <si>
    <t>(iv) Shareholding Pattern of Top Ten Shareholders (other than Director, Promoters and Holders of GDRs and ADRs) :</t>
  </si>
  <si>
    <t>For Each of the Top 10 Shareholders</t>
  </si>
  <si>
    <t xml:space="preserve">Datewise Increase/Decrease in Shareholding during the year specifying the reason for increase/decrease (e.g allotment/transfer/bonus/sweat equity etc) : </t>
  </si>
  <si>
    <t>At the End of the Year ( or on the date of separation, if separated during the year)</t>
  </si>
  <si>
    <t>-</t>
  </si>
  <si>
    <t>V. INDEBTEDNESS</t>
  </si>
  <si>
    <t xml:space="preserve"> Indebtedness of the Company including interest outstanding/accrued but not due for payment</t>
  </si>
  <si>
    <t>Secured Loan excluding deposits                    (Amount in Rs)</t>
  </si>
  <si>
    <t>Unsecured Loans          (Amount in Rs)</t>
  </si>
  <si>
    <t>Deposit (Amount in Rs)</t>
  </si>
  <si>
    <t>Total Indebtedness (Amount in Rs)</t>
  </si>
  <si>
    <t>Indebtedness at the beginning of the financial year.</t>
  </si>
  <si>
    <t>(i) Principal Amount</t>
  </si>
  <si>
    <t>(ii) Interest due but not paid</t>
  </si>
  <si>
    <t>(iii) Interest accrued but not due</t>
  </si>
  <si>
    <t>Total (i+ii+iii)</t>
  </si>
  <si>
    <t>Change in Indebteness during the financial year</t>
  </si>
  <si>
    <t xml:space="preserve">    Addition</t>
  </si>
  <si>
    <t xml:space="preserve">    Reduction</t>
  </si>
  <si>
    <t xml:space="preserve">Net Change                                                                                                   </t>
  </si>
  <si>
    <t xml:space="preserve">Indebtedness at the end of the financial year. </t>
  </si>
  <si>
    <t>Total (i + ii + iii)</t>
  </si>
  <si>
    <t>VI.REMUNERATION OF DIRECTORS AND KEY MANAGERIAL PERSONNEL</t>
  </si>
  <si>
    <t xml:space="preserve">A. Remuneration to Managing Director, Whole - time Director and/or Manager: </t>
  </si>
  <si>
    <t>SI. No</t>
  </si>
  <si>
    <t>Particulars of Remuneration</t>
  </si>
  <si>
    <t>Name of MD/WTD/Manager</t>
  </si>
  <si>
    <t>Total Amount in (Rs)</t>
  </si>
  <si>
    <t>Gross salary(a) Salary as per provision contained in section 17(1) of the Income Tax Act, 1961(b)Value of perquisities u/s 17(2) of the Income- Tax Act,1961(c)Profit in lieu of salary under section 17(3) of the  Income-Tax Act, 1961</t>
  </si>
  <si>
    <t>Stock Option</t>
  </si>
  <si>
    <t>Sweat Equity</t>
  </si>
  <si>
    <t>Commission</t>
  </si>
  <si>
    <t>Others</t>
  </si>
  <si>
    <t>Total (A)</t>
  </si>
  <si>
    <t xml:space="preserve"> B. Remuneration to other Directors :</t>
  </si>
  <si>
    <t>Sl. No.</t>
  </si>
  <si>
    <t xml:space="preserve">Particulars of Remuneration </t>
  </si>
  <si>
    <t>Name of Director</t>
  </si>
  <si>
    <t>1.Independent Director</t>
  </si>
  <si>
    <t>Fees for attending Board/ Committee Meeting</t>
  </si>
  <si>
    <t>Commission</t>
  </si>
  <si>
    <t>Others</t>
  </si>
  <si>
    <t>Total (1)</t>
  </si>
  <si>
    <t>2.Other Non-Executive Director</t>
  </si>
  <si>
    <t>MR. UTSAV PAREKH</t>
  </si>
  <si>
    <t>Total (2)</t>
  </si>
  <si>
    <t>Overall Ceiling as per the Act</t>
  </si>
  <si>
    <t>As per the Rules of the Companies Act, 2013</t>
  </si>
  <si>
    <t>C. Remuneration to Key Managerial Personnel other than MD/Manager/WTD.</t>
  </si>
  <si>
    <t>Key Managerial Personnel</t>
  </si>
  <si>
    <t>CEO               (Amount in Rs)</t>
  </si>
  <si>
    <t>Company Secretary          (Amount in Rs)</t>
  </si>
  <si>
    <t>CFO                 (Amount in Rs)</t>
  </si>
  <si>
    <t>Total        (Amount in Rs)</t>
  </si>
  <si>
    <t>Gross salary</t>
  </si>
  <si>
    <t>(a)Salary as per provision contained in section 17(1) of the Income-Tax Act, 1961</t>
  </si>
  <si>
    <t>(b)Value of perquisities u/s 17(2) of the Income-Tax Act, 1961</t>
  </si>
  <si>
    <t>(c)Profits in lien of salary under section 17(3) of the Income-Tax Act, 1961</t>
  </si>
  <si>
    <t>VII. PENALITIES/PUNISHMENT/COMPOUNDING OF OFFENCES :</t>
  </si>
  <si>
    <t>Type</t>
  </si>
  <si>
    <t>Section of the Companies Act</t>
  </si>
  <si>
    <t>Brief Description</t>
  </si>
  <si>
    <t>Details of penalty/ Punishment Compounding fees imposed</t>
  </si>
  <si>
    <t>Authority [RD/NCLT/COURT]</t>
  </si>
  <si>
    <t>Appeal made, if any (give details)</t>
  </si>
  <si>
    <t>A. COMPANY</t>
  </si>
  <si>
    <t>Penalty</t>
  </si>
  <si>
    <t>Punishment</t>
  </si>
  <si>
    <t>Compounding</t>
  </si>
  <si>
    <t>B.DIRECTOR</t>
  </si>
  <si>
    <t>C. OTHER OFFICERS IN DEFAULT</t>
  </si>
  <si>
    <t xml:space="preserve">  N.A</t>
  </si>
  <si>
    <t>Regd. Office:</t>
  </si>
  <si>
    <t xml:space="preserve">    For and on behalf of the Board of the Directors</t>
  </si>
  <si>
    <t>Kolkata 700 020</t>
  </si>
  <si>
    <t xml:space="preserve">            (UTSAV PAREKH)</t>
  </si>
  <si>
    <t xml:space="preserve">                 CHAIRMAN</t>
  </si>
  <si>
    <t>DIN No. 00027642</t>
  </si>
  <si>
    <t>MRS.PUSHPA MISHRA</t>
  </si>
  <si>
    <t>*These excludes Employee's Contribution to Providend Fund</t>
  </si>
  <si>
    <t>UTSAV PAREKH(DIRECTOR)</t>
  </si>
  <si>
    <t xml:space="preserve">INVESTOR EDUCATION AND PROTECTION FUND AUTHORITY MINISTRY OF CORPORATE AFFAIRS </t>
  </si>
  <si>
    <t xml:space="preserve">Shareholding at the beginning of the year </t>
  </si>
  <si>
    <t xml:space="preserve">Cumulative Shareholding during the year </t>
  </si>
  <si>
    <t>Total Managerial Remuneration[Total = (1+2)]</t>
  </si>
  <si>
    <t>Vaibhav,( 4F), 4 Lee Road,</t>
  </si>
  <si>
    <t>% of Shares Pledged / encumbered to total shares</t>
  </si>
  <si>
    <t xml:space="preserve">MINAL BHARAT PATEL </t>
  </si>
  <si>
    <t xml:space="preserve">% change during the Year </t>
  </si>
  <si>
    <t>iii) Change in Promoters' Shareholding (please specify, if there is no change)</t>
  </si>
  <si>
    <t>% of total shares of the company</t>
  </si>
  <si>
    <t>NA</t>
  </si>
  <si>
    <t>Sd/-</t>
  </si>
  <si>
    <t>Resident Individual (HUF)</t>
  </si>
  <si>
    <t xml:space="preserve">% change in share holding during the Year </t>
  </si>
  <si>
    <t>% of total Shares of the Company</t>
  </si>
  <si>
    <t>PUSHPA MISHRA (DIRECTOR)</t>
  </si>
  <si>
    <t>e) Banks/FI</t>
  </si>
  <si>
    <t>f) Society/Trust</t>
  </si>
  <si>
    <t>Foreign Portfolio Investor Category I</t>
  </si>
  <si>
    <t>Foreign Portfolio Investor Category II</t>
  </si>
  <si>
    <t>Asset Reconstruction Companies</t>
  </si>
  <si>
    <t>Other Financial Institutions</t>
  </si>
  <si>
    <t>Sovereign Wealth Funds</t>
  </si>
  <si>
    <t>Foreign Direct Investment</t>
  </si>
  <si>
    <t>Sovereign Wealth Funds - Foreign</t>
  </si>
  <si>
    <t>Foreign Bank</t>
  </si>
  <si>
    <t>Other Foreign Port Folio Investors</t>
  </si>
  <si>
    <t>Shareholding by Companies or Bodies Corporate where Central/State Government is a promoter</t>
  </si>
  <si>
    <t>Foreign Portfolio Investor (Individual)</t>
  </si>
  <si>
    <t>Associate Companies / Subsidiaries</t>
  </si>
  <si>
    <t>Directors and their relatives</t>
  </si>
  <si>
    <t>Key Managerial Personel</t>
  </si>
  <si>
    <t>Relatives of Promoters</t>
  </si>
  <si>
    <t>Trusts where any person belonging to Promoter and Promoter Group category is trustee, beneficiary or author of the trust</t>
  </si>
  <si>
    <t>Foreign Government</t>
  </si>
  <si>
    <t>C.1. Shares held by Custodian for GDRs &amp; ADRs</t>
  </si>
  <si>
    <t>C.2. Employee Benefit Trust/Employee Welfare Trust under SEBI</t>
  </si>
  <si>
    <t xml:space="preserve">Sale of Shares &amp; Securities </t>
  </si>
  <si>
    <t>N.A</t>
  </si>
  <si>
    <t xml:space="preserve">PUNJABHAI KESHAVBHAI JADEJA </t>
  </si>
  <si>
    <t xml:space="preserve">SANGEETHA S </t>
  </si>
  <si>
    <t>MR. NITIN DAGA</t>
  </si>
  <si>
    <t>MR. PRATIK GHOSE</t>
  </si>
  <si>
    <t>(iii) Name of the Company : NEXOME CAPITAL MARKETS LIMITED (FORMERLY SMIFS CAPITAL MARKETS LIMITED)</t>
  </si>
  <si>
    <t>Independent Director</t>
  </si>
  <si>
    <t>LLP</t>
  </si>
  <si>
    <t>LEND LEASE COMPANY (INDIA) LTD.</t>
  </si>
  <si>
    <r>
      <t xml:space="preserve"> </t>
    </r>
    <r>
      <rPr>
        <sz val="12"/>
        <rFont val="Cambria"/>
        <family val="1"/>
        <scheme val="major"/>
      </rPr>
      <t>N.A</t>
    </r>
  </si>
  <si>
    <r>
      <rPr>
        <b/>
        <sz val="11"/>
        <rFont val="Cambria"/>
        <family val="1"/>
        <scheme val="major"/>
      </rPr>
      <t xml:space="preserve">             </t>
    </r>
    <r>
      <rPr>
        <sz val="11"/>
        <rFont val="Cambria"/>
        <family val="1"/>
        <scheme val="major"/>
      </rPr>
      <t>Telephone : 033-2290-7400/7401/7402</t>
    </r>
  </si>
  <si>
    <t xml:space="preserve"> </t>
  </si>
  <si>
    <t xml:space="preserve">BHOPENDRA KUMAR </t>
  </si>
  <si>
    <t>Not in the list of Top 10 shareholders as on 01/04/2024 The same has been reflected above since the shareholder was one of the Top 10 shareholders as on 31/03/2025.</t>
  </si>
  <si>
    <t>Ceased to be in the list of Top 10 shareholders as on 31/03/2025. The same is reflected above since the shareholder was one of the Top 10 shareholders as on 01/04/2024.</t>
  </si>
  <si>
    <t>as on the Financial Year ended on March 31, 2026</t>
  </si>
  <si>
    <t>No of Shares held at the beginning of the year [As on 01/Apr/2025]</t>
  </si>
  <si>
    <t>No of Shares held at the end of the year [As on 31/Mar/2026]</t>
  </si>
  <si>
    <t>Shareholding at the beginning of the year [As on 01/Apr/2025]</t>
  </si>
  <si>
    <t>Shareholding at the end of the year [As on 31/Mar/2026]</t>
  </si>
  <si>
    <t>Shareholding at the beginning [01/04/2025]</t>
  </si>
  <si>
    <t>Cumulative Shareholding during the year [31/03/2026]</t>
  </si>
  <si>
    <t>Shareholding at the beginning of the year[01/Apr/25]</t>
  </si>
  <si>
    <t>U66301WB2000PLC092125</t>
  </si>
  <si>
    <t xml:space="preserve">Nexome Wealth Management Limited
 Address:          "VAIBHAV" 4F, 4 Lee Road ,Kolkata- 700020
</t>
  </si>
  <si>
    <t>U66301WB2025PLC281213</t>
  </si>
  <si>
    <t>ARAIYA AND KIAAN TRUST</t>
  </si>
  <si>
    <t>VIVAAN AND KEYA TRUST</t>
  </si>
  <si>
    <t>SAHARSH PAREKH</t>
  </si>
  <si>
    <t>SAMARTH PAREKH</t>
  </si>
  <si>
    <t>Datewise Increase/Decrease in Promoter Shareholding during the year specifying the reason for increase/decrease (e.g allotment/transfer/bonus/sweat equity etc)</t>
  </si>
  <si>
    <t>MR. SAHARSH PAREKH</t>
  </si>
  <si>
    <t>MR. ANIL KUMAR MURARKA</t>
  </si>
  <si>
    <r>
      <t xml:space="preserve">Nexome Capital Services Limited,( Formerly SMIFS Capital Markets Limited)    </t>
    </r>
    <r>
      <rPr>
        <b/>
        <sz val="11"/>
        <color indexed="8"/>
        <rFont val="Cambria"/>
        <family val="1"/>
        <scheme val="major"/>
      </rPr>
      <t xml:space="preserve">Address:  </t>
    </r>
    <r>
      <rPr>
        <sz val="11"/>
        <color indexed="8"/>
        <rFont val="Cambria"/>
        <family val="1"/>
        <scheme val="major"/>
      </rPr>
      <t xml:space="preserve">        "VAIBHAV" 4F, 4 Lee Road ,Kolkata- 700020</t>
    </r>
  </si>
  <si>
    <t xml:space="preserve">Mr. Kishor Shah (Managing Director)
</t>
  </si>
  <si>
    <t>The 11th day of  May , 2026</t>
  </si>
  <si>
    <t xml:space="preserve">MACKERTICH CONSULTANCY SERVICES PRIVATE LIMITED </t>
  </si>
  <si>
    <t xml:space="preserve">Transfer </t>
  </si>
  <si>
    <t xml:space="preserve">MERLIN RESOURCES PRIVATE LTD. </t>
  </si>
  <si>
    <t>SHREE BAHUBALI STOCK BROKING LIMITED #</t>
  </si>
  <si>
    <t xml:space="preserve">30/06/2025 - Transfer </t>
  </si>
  <si>
    <t xml:space="preserve">30/09/2025 - Transfer </t>
  </si>
  <si>
    <t xml:space="preserve">31/12/2025 - Transfer </t>
  </si>
  <si>
    <t>NARAVI INFRA AND UTILITIES PRIVATE LIMITED *</t>
  </si>
  <si>
    <t xml:space="preserve">31/03/2026 - Transfer </t>
  </si>
  <si>
    <t xml:space="preserve">PLASMA COMMERCIALS PRIVATE LIMITED </t>
  </si>
  <si>
    <t xml:space="preserve">MITHALAL HASTIMAL GANDHI </t>
  </si>
  <si>
    <t xml:space="preserve">RUCHI GANGWAR </t>
  </si>
  <si>
    <t>31/03/2026 - Transfer 48100 Shares</t>
  </si>
  <si>
    <t>*These excludes Employee's Contribution to Provident Fund</t>
  </si>
  <si>
    <t>Mr. Samarth Parekh
 ( Joint Managing Director)</t>
  </si>
  <si>
    <t>MR. AJAY KUMAR KAYAN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</si>
</sst>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_);_(* \(#,##0\);_(* &quot;-&quot;_);_(@_)"/>
    <numFmt numFmtId="165" formatCode="_-* #,##0.00_-;\-* #,##0.00_-;_-* &quot;-&quot;??_-;_-@_-"/>
    <numFmt numFmtId="166" formatCode="0.0000"/>
    <numFmt numFmtId="167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sz val="10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sz val="12"/>
      <name val="Cambria"/>
      <family val="1"/>
      <scheme val="major"/>
    </font>
    <font>
      <b/>
      <sz val="12"/>
      <name val="Cambria"/>
      <family val="1"/>
      <scheme val="major"/>
    </font>
    <font>
      <sz val="12"/>
      <color rgb="FFFF0000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1"/>
      <color indexed="8"/>
      <name val="Cambria"/>
      <family val="1"/>
      <scheme val="major"/>
    </font>
    <font>
      <sz val="11"/>
      <color indexed="8"/>
      <name val="Cambria"/>
      <family val="1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87">
    <xf numFmtId="0" fontId="0" fillId="0" borderId="0" xfId="0"/>
    <xf numFmtId="166" fontId="0" fillId="0" borderId="0" xfId="0" applyNumberFormat="1"/>
    <xf numFmtId="0" fontId="0" fillId="0" borderId="0" xfId="0" applyAlignment="1">
      <alignment horizontal="left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164" fontId="6" fillId="0" borderId="0" xfId="1" applyNumberFormat="1" applyFont="1" applyAlignment="1" applyProtection="1">
      <alignment wrapText="1"/>
    </xf>
    <xf numFmtId="164" fontId="6" fillId="0" borderId="0" xfId="1" applyNumberFormat="1" applyFont="1" applyProtection="1"/>
    <xf numFmtId="164" fontId="7" fillId="0" borderId="0" xfId="1" applyNumberFormat="1" applyFont="1" applyAlignment="1" applyProtection="1">
      <alignment wrapText="1"/>
    </xf>
    <xf numFmtId="0" fontId="5" fillId="0" borderId="0" xfId="0" applyFont="1" applyAlignment="1">
      <alignment wrapText="1"/>
    </xf>
    <xf numFmtId="164" fontId="4" fillId="0" borderId="0" xfId="1" applyNumberFormat="1" applyFont="1" applyAlignment="1" applyProtection="1">
      <alignment wrapText="1"/>
    </xf>
    <xf numFmtId="0" fontId="0" fillId="0" borderId="1" xfId="0" applyBorder="1"/>
    <xf numFmtId="166" fontId="0" fillId="0" borderId="1" xfId="0" applyNumberFormat="1" applyBorder="1"/>
    <xf numFmtId="0" fontId="0" fillId="0" borderId="1" xfId="0" applyBorder="1" applyAlignment="1">
      <alignment horizontal="left" wrapText="1"/>
    </xf>
    <xf numFmtId="0" fontId="3" fillId="0" borderId="4" xfId="0" applyFont="1" applyBorder="1"/>
    <xf numFmtId="0" fontId="4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left" vertical="top" wrapText="1"/>
    </xf>
    <xf numFmtId="0" fontId="13" fillId="0" borderId="0" xfId="0" applyFont="1"/>
    <xf numFmtId="0" fontId="11" fillId="0" borderId="0" xfId="0" applyFont="1" applyAlignment="1">
      <alignment horizontal="center"/>
    </xf>
    <xf numFmtId="0" fontId="14" fillId="0" borderId="0" xfId="0" applyFont="1"/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4" fillId="0" borderId="0" xfId="0" applyFont="1" applyAlignment="1">
      <alignment wrapText="1"/>
    </xf>
    <xf numFmtId="0" fontId="18" fillId="0" borderId="1" xfId="0" applyFont="1" applyBorder="1" applyAlignment="1">
      <alignment wrapText="1"/>
    </xf>
    <xf numFmtId="0" fontId="18" fillId="0" borderId="0" xfId="0" applyFont="1"/>
    <xf numFmtId="0" fontId="19" fillId="0" borderId="1" xfId="0" applyFont="1" applyBorder="1" applyAlignment="1">
      <alignment wrapText="1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0" fontId="18" fillId="0" borderId="0" xfId="0" applyFont="1" applyAlignment="1">
      <alignment wrapText="1"/>
    </xf>
    <xf numFmtId="0" fontId="14" fillId="0" borderId="0" xfId="0" applyFont="1" applyAlignment="1">
      <alignment horizontal="left"/>
    </xf>
    <xf numFmtId="166" fontId="14" fillId="0" borderId="0" xfId="0" applyNumberFormat="1" applyFont="1"/>
    <xf numFmtId="0" fontId="12" fillId="0" borderId="1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top" wrapText="1"/>
    </xf>
    <xf numFmtId="0" fontId="11" fillId="0" borderId="2" xfId="0" applyFont="1" applyBorder="1" applyAlignment="1">
      <alignment horizontal="left" vertical="top" wrapText="1" indent="4"/>
    </xf>
    <xf numFmtId="0" fontId="10" fillId="0" borderId="0" xfId="0" applyFont="1"/>
    <xf numFmtId="167" fontId="11" fillId="0" borderId="0" xfId="1" applyNumberFormat="1" applyFont="1" applyProtection="1"/>
    <xf numFmtId="0" fontId="12" fillId="0" borderId="0" xfId="0" applyFont="1"/>
    <xf numFmtId="167" fontId="12" fillId="0" borderId="0" xfId="1" applyNumberFormat="1" applyFont="1" applyProtection="1"/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167" fontId="12" fillId="0" borderId="1" xfId="1" applyNumberFormat="1" applyFont="1" applyBorder="1" applyAlignment="1" applyProtection="1">
      <alignment horizontal="center" vertical="top" wrapText="1"/>
    </xf>
    <xf numFmtId="3" fontId="12" fillId="0" borderId="1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top" wrapText="1"/>
    </xf>
    <xf numFmtId="3" fontId="11" fillId="0" borderId="1" xfId="0" quotePrefix="1" applyNumberFormat="1" applyFont="1" applyBorder="1" applyAlignment="1">
      <alignment horizontal="center" vertical="top"/>
    </xf>
    <xf numFmtId="167" fontId="11" fillId="0" borderId="1" xfId="1" quotePrefix="1" applyNumberFormat="1" applyFont="1" applyBorder="1" applyAlignment="1" applyProtection="1">
      <alignment horizontal="center" vertical="top"/>
    </xf>
    <xf numFmtId="0" fontId="11" fillId="0" borderId="1" xfId="0" applyFont="1" applyBorder="1" applyAlignment="1">
      <alignment horizontal="center" vertical="top"/>
    </xf>
    <xf numFmtId="167" fontId="9" fillId="0" borderId="0" xfId="1" applyNumberFormat="1" applyFont="1" applyProtection="1"/>
    <xf numFmtId="0" fontId="20" fillId="0" borderId="0" xfId="0" applyFont="1"/>
    <xf numFmtId="0" fontId="12" fillId="0" borderId="0" xfId="0" applyFont="1" applyAlignment="1">
      <alignment horizontal="left" indent="12"/>
    </xf>
    <xf numFmtId="0" fontId="11" fillId="0" borderId="0" xfId="0" quotePrefix="1" applyFont="1"/>
    <xf numFmtId="164" fontId="12" fillId="0" borderId="2" xfId="1" applyNumberFormat="1" applyFont="1" applyBorder="1" applyAlignment="1" applyProtection="1">
      <alignment horizontal="center" vertical="top" wrapText="1"/>
    </xf>
    <xf numFmtId="164" fontId="12" fillId="0" borderId="1" xfId="1" applyNumberFormat="1" applyFont="1" applyBorder="1" applyAlignment="1" applyProtection="1">
      <alignment horizontal="center" vertical="top" wrapText="1"/>
    </xf>
    <xf numFmtId="0" fontId="11" fillId="0" borderId="2" xfId="0" applyFont="1" applyBorder="1" applyAlignment="1">
      <alignment vertical="top" wrapText="1"/>
    </xf>
    <xf numFmtId="164" fontId="11" fillId="0" borderId="1" xfId="1" applyNumberFormat="1" applyFont="1" applyBorder="1" applyAlignment="1" applyProtection="1">
      <alignment horizontal="center" vertical="top" wrapText="1"/>
    </xf>
    <xf numFmtId="0" fontId="12" fillId="0" borderId="2" xfId="0" applyFont="1" applyBorder="1" applyAlignment="1">
      <alignment vertical="top" wrapText="1"/>
    </xf>
    <xf numFmtId="164" fontId="11" fillId="0" borderId="1" xfId="1" applyNumberFormat="1" applyFont="1" applyFill="1" applyBorder="1" applyAlignment="1" applyProtection="1">
      <alignment horizontal="center" vertical="top" wrapText="1"/>
    </xf>
    <xf numFmtId="164" fontId="11" fillId="0" borderId="1" xfId="1" quotePrefix="1" applyNumberFormat="1" applyFont="1" applyBorder="1" applyAlignment="1" applyProtection="1">
      <alignment horizontal="center" vertical="top" wrapText="1"/>
    </xf>
    <xf numFmtId="164" fontId="12" fillId="0" borderId="1" xfId="1" quotePrefix="1" applyNumberFormat="1" applyFont="1" applyBorder="1" applyAlignment="1" applyProtection="1">
      <alignment horizontal="center" vertical="top" wrapText="1"/>
    </xf>
    <xf numFmtId="164" fontId="12" fillId="0" borderId="1" xfId="1" applyNumberFormat="1" applyFont="1" applyFill="1" applyBorder="1" applyAlignment="1" applyProtection="1">
      <alignment horizontal="center" vertical="top" wrapText="1"/>
    </xf>
    <xf numFmtId="164" fontId="12" fillId="0" borderId="1" xfId="1" quotePrefix="1" applyNumberFormat="1" applyFont="1" applyBorder="1" applyAlignment="1" applyProtection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3" fontId="11" fillId="0" borderId="1" xfId="0" applyNumberFormat="1" applyFont="1" applyBorder="1" applyAlignment="1">
      <alignment horizontal="center" vertical="top" wrapText="1"/>
    </xf>
    <xf numFmtId="0" fontId="11" fillId="0" borderId="1" xfId="0" quotePrefix="1" applyFont="1" applyBorder="1" applyAlignment="1">
      <alignment horizontal="center" vertical="top" wrapText="1"/>
    </xf>
    <xf numFmtId="3" fontId="11" fillId="0" borderId="1" xfId="0" quotePrefix="1" applyNumberFormat="1" applyFont="1" applyBorder="1" applyAlignment="1">
      <alignment horizontal="center" vertical="top" wrapText="1"/>
    </xf>
    <xf numFmtId="0" fontId="12" fillId="0" borderId="1" xfId="0" applyFont="1" applyBorder="1"/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wrapText="1"/>
    </xf>
    <xf numFmtId="166" fontId="11" fillId="0" borderId="1" xfId="0" applyNumberFormat="1" applyFont="1" applyBorder="1" applyAlignment="1">
      <alignment wrapText="1"/>
    </xf>
    <xf numFmtId="0" fontId="11" fillId="0" borderId="1" xfId="0" applyFont="1" applyBorder="1"/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Continuous" wrapText="1"/>
    </xf>
    <xf numFmtId="166" fontId="12" fillId="0" borderId="1" xfId="0" applyNumberFormat="1" applyFont="1" applyBorder="1" applyAlignment="1">
      <alignment horizontal="centerContinuous" wrapText="1"/>
    </xf>
    <xf numFmtId="0" fontId="12" fillId="0" borderId="1" xfId="0" applyFont="1" applyBorder="1" applyAlignment="1">
      <alignment wrapText="1"/>
    </xf>
    <xf numFmtId="166" fontId="12" fillId="0" borderId="1" xfId="0" applyNumberFormat="1" applyFont="1" applyBorder="1" applyAlignment="1">
      <alignment wrapText="1"/>
    </xf>
    <xf numFmtId="0" fontId="12" fillId="0" borderId="1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1" xfId="0" applyFont="1" applyBorder="1"/>
    <xf numFmtId="166" fontId="20" fillId="0" borderId="1" xfId="0" applyNumberFormat="1" applyFont="1" applyBorder="1"/>
    <xf numFmtId="0" fontId="11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166" fontId="11" fillId="0" borderId="1" xfId="0" applyNumberFormat="1" applyFont="1" applyBorder="1" applyAlignment="1">
      <alignment horizontal="center"/>
    </xf>
    <xf numFmtId="166" fontId="20" fillId="0" borderId="1" xfId="0" applyNumberFormat="1" applyFont="1" applyBorder="1" applyAlignment="1">
      <alignment horizontal="center"/>
    </xf>
    <xf numFmtId="0" fontId="11" fillId="0" borderId="1" xfId="0" quotePrefix="1" applyFont="1" applyBorder="1" applyAlignment="1">
      <alignment horizontal="center"/>
    </xf>
    <xf numFmtId="166" fontId="11" fillId="0" borderId="1" xfId="0" quotePrefix="1" applyNumberFormat="1" applyFont="1" applyBorder="1" applyAlignment="1">
      <alignment horizontal="center"/>
    </xf>
    <xf numFmtId="0" fontId="11" fillId="0" borderId="1" xfId="0" quotePrefix="1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166" fontId="12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left" wrapText="1"/>
    </xf>
    <xf numFmtId="166" fontId="11" fillId="0" borderId="1" xfId="0" applyNumberFormat="1" applyFont="1" applyBorder="1" applyAlignment="1">
      <alignment horizontal="center" wrapText="1"/>
    </xf>
    <xf numFmtId="0" fontId="20" fillId="0" borderId="0" xfId="0" applyFont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left" wrapText="1"/>
    </xf>
    <xf numFmtId="0" fontId="20" fillId="0" borderId="1" xfId="0" applyFont="1" applyBorder="1" applyAlignment="1">
      <alignment horizontal="center" vertical="center" wrapText="1"/>
    </xf>
    <xf numFmtId="166" fontId="20" fillId="0" borderId="1" xfId="0" applyNumberFormat="1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166" fontId="11" fillId="0" borderId="1" xfId="0" quotePrefix="1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166" fontId="20" fillId="0" borderId="1" xfId="0" applyNumberFormat="1" applyFont="1" applyBorder="1" applyAlignment="1">
      <alignment horizontal="center" wrapText="1"/>
    </xf>
    <xf numFmtId="0" fontId="20" fillId="0" borderId="0" xfId="0" applyFont="1" applyAlignment="1">
      <alignment horizontal="left" wrapText="1"/>
    </xf>
    <xf numFmtId="166" fontId="20" fillId="0" borderId="0" xfId="0" applyNumberFormat="1" applyFont="1" applyAlignment="1">
      <alignment wrapText="1"/>
    </xf>
    <xf numFmtId="0" fontId="20" fillId="0" borderId="1" xfId="0" applyFont="1" applyBorder="1" applyAlignment="1">
      <alignment horizontal="left" wrapText="1"/>
    </xf>
    <xf numFmtId="0" fontId="20" fillId="0" borderId="1" xfId="0" applyFont="1" applyBorder="1" applyAlignment="1">
      <alignment wrapText="1"/>
    </xf>
    <xf numFmtId="0" fontId="20" fillId="0" borderId="1" xfId="0" applyFont="1" applyBorder="1" applyAlignment="1">
      <alignment vertical="top" wrapText="1"/>
    </xf>
    <xf numFmtId="0" fontId="15" fillId="0" borderId="1" xfId="0" applyFont="1" applyBorder="1"/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vertical="center" wrapText="1"/>
    </xf>
    <xf numFmtId="166" fontId="20" fillId="0" borderId="0" xfId="0" applyNumberFormat="1" applyFont="1"/>
    <xf numFmtId="0" fontId="18" fillId="0" borderId="0" xfId="0" applyFont="1" applyAlignment="1">
      <alignment horizontal="right" wrapText="1"/>
    </xf>
    <xf numFmtId="0" fontId="19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" wrapText="1"/>
    </xf>
    <xf numFmtId="166" fontId="12" fillId="0" borderId="1" xfId="0" applyNumberFormat="1" applyFont="1" applyBorder="1" applyAlignment="1">
      <alignment horizontal="center" wrapText="1"/>
    </xf>
    <xf numFmtId="0" fontId="12" fillId="0" borderId="1" xfId="0" quotePrefix="1" applyFont="1" applyBorder="1" applyAlignment="1">
      <alignment horizontal="center" wrapText="1"/>
    </xf>
    <xf numFmtId="0" fontId="12" fillId="2" borderId="1" xfId="0" applyFont="1" applyFill="1" applyBorder="1"/>
    <xf numFmtId="0" fontId="12" fillId="2" borderId="1" xfId="0" applyFont="1" applyFill="1" applyBorder="1" applyAlignment="1">
      <alignment vertical="top" wrapText="1"/>
    </xf>
    <xf numFmtId="0" fontId="11" fillId="2" borderId="1" xfId="0" applyFont="1" applyFill="1" applyBorder="1"/>
    <xf numFmtId="0" fontId="11" fillId="2" borderId="1" xfId="0" applyFont="1" applyFill="1" applyBorder="1" applyAlignment="1">
      <alignment vertical="top" wrapText="1"/>
    </xf>
    <xf numFmtId="164" fontId="11" fillId="0" borderId="1" xfId="1" quotePrefix="1" applyNumberFormat="1" applyFont="1" applyBorder="1" applyAlignment="1" applyProtection="1">
      <alignment horizontal="center" wrapText="1"/>
    </xf>
    <xf numFmtId="0" fontId="3" fillId="2" borderId="0" xfId="0" applyFont="1" applyFill="1"/>
    <xf numFmtId="0" fontId="8" fillId="2" borderId="0" xfId="0" applyFont="1" applyFill="1" applyAlignment="1">
      <alignment wrapText="1"/>
    </xf>
    <xf numFmtId="0" fontId="11" fillId="0" borderId="1" xfId="0" applyFont="1" applyBorder="1" applyAlignment="1">
      <alignment horizontal="center" wrapText="1"/>
    </xf>
    <xf numFmtId="166" fontId="15" fillId="0" borderId="1" xfId="0" applyNumberFormat="1" applyFont="1" applyBorder="1"/>
    <xf numFmtId="0" fontId="20" fillId="0" borderId="0" xfId="0" applyFont="1" applyAlignment="1">
      <alignment horizontal="center" wrapText="1"/>
    </xf>
    <xf numFmtId="0" fontId="11" fillId="2" borderId="1" xfId="0" applyFont="1" applyFill="1" applyBorder="1" applyAlignment="1">
      <alignment horizontal="center"/>
    </xf>
    <xf numFmtId="166" fontId="11" fillId="2" borderId="1" xfId="0" quotePrefix="1" applyNumberFormat="1" applyFont="1" applyFill="1" applyBorder="1" applyAlignment="1">
      <alignment horizontal="center"/>
    </xf>
    <xf numFmtId="166" fontId="11" fillId="2" borderId="1" xfId="0" applyNumberFormat="1" applyFont="1" applyFill="1" applyBorder="1" applyAlignment="1">
      <alignment horizontal="center"/>
    </xf>
    <xf numFmtId="0" fontId="11" fillId="2" borderId="1" xfId="0" quotePrefix="1" applyFont="1" applyFill="1" applyBorder="1" applyAlignment="1">
      <alignment horizontal="center"/>
    </xf>
    <xf numFmtId="164" fontId="11" fillId="0" borderId="1" xfId="1" applyNumberFormat="1" applyFont="1" applyBorder="1" applyAlignment="1" applyProtection="1">
      <alignment horizontal="center" vertical="top" wrapText="1"/>
    </xf>
    <xf numFmtId="0" fontId="20" fillId="0" borderId="1" xfId="0" quotePrefix="1" applyFont="1" applyBorder="1" applyAlignment="1">
      <alignment horizontal="center" wrapText="1"/>
    </xf>
    <xf numFmtId="166" fontId="20" fillId="0" borderId="1" xfId="0" quotePrefix="1" applyNumberFormat="1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top"/>
    </xf>
    <xf numFmtId="0" fontId="0" fillId="0" borderId="1" xfId="0" applyBorder="1" applyAlignment="1">
      <alignment wrapText="1"/>
    </xf>
    <xf numFmtId="3" fontId="20" fillId="0" borderId="1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166" fontId="22" fillId="0" borderId="1" xfId="0" applyNumberFormat="1" applyFont="1" applyBorder="1"/>
    <xf numFmtId="166" fontId="20" fillId="0" borderId="1" xfId="0" applyNumberFormat="1" applyFont="1" applyBorder="1" applyAlignment="1">
      <alignment horizontal="right"/>
    </xf>
    <xf numFmtId="0" fontId="20" fillId="0" borderId="1" xfId="0" applyFont="1" applyBorder="1" applyAlignment="1">
      <alignment horizontal="right"/>
    </xf>
    <xf numFmtId="166" fontId="22" fillId="0" borderId="1" xfId="0" applyNumberFormat="1" applyFont="1" applyBorder="1" applyAlignment="1">
      <alignment horizontal="center"/>
    </xf>
    <xf numFmtId="166" fontId="22" fillId="0" borderId="0" xfId="0" applyNumberFormat="1" applyFont="1"/>
    <xf numFmtId="0" fontId="20" fillId="2" borderId="1" xfId="0" applyFont="1" applyFill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1" xfId="0" applyFont="1" applyBorder="1"/>
    <xf numFmtId="3" fontId="15" fillId="0" borderId="1" xfId="0" applyNumberFormat="1" applyFont="1" applyBorder="1" applyAlignment="1">
      <alignment horizontal="left"/>
    </xf>
    <xf numFmtId="0" fontId="12" fillId="0" borderId="13" xfId="0" applyFont="1" applyBorder="1" applyAlignment="1">
      <alignment vertical="top"/>
    </xf>
    <xf numFmtId="0" fontId="12" fillId="0" borderId="0" xfId="0" applyFont="1" applyBorder="1" applyAlignment="1">
      <alignment vertical="top"/>
    </xf>
    <xf numFmtId="3" fontId="11" fillId="0" borderId="1" xfId="0" applyNumberFormat="1" applyFont="1" applyBorder="1" applyAlignment="1">
      <alignment horizontal="center"/>
    </xf>
    <xf numFmtId="3" fontId="20" fillId="0" borderId="0" xfId="0" applyNumberFormat="1" applyFont="1" applyAlignment="1">
      <alignment horizontal="center" wrapText="1"/>
    </xf>
    <xf numFmtId="0" fontId="11" fillId="0" borderId="3" xfId="0" applyFont="1" applyBorder="1" applyAlignment="1">
      <alignment horizontal="left" wrapText="1"/>
    </xf>
    <xf numFmtId="166" fontId="20" fillId="0" borderId="13" xfId="0" applyNumberFormat="1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wrapText="1"/>
    </xf>
    <xf numFmtId="0" fontId="22" fillId="0" borderId="0" xfId="0" applyFont="1" applyAlignment="1">
      <alignment horizontal="left" wrapText="1"/>
    </xf>
    <xf numFmtId="0" fontId="22" fillId="0" borderId="1" xfId="0" applyFont="1" applyBorder="1" applyAlignment="1">
      <alignment horizontal="left" wrapText="1"/>
    </xf>
    <xf numFmtId="166" fontId="20" fillId="0" borderId="14" xfId="0" applyNumberFormat="1" applyFont="1" applyBorder="1" applyAlignment="1">
      <alignment horizontal="center" vertical="center" wrapText="1"/>
    </xf>
    <xf numFmtId="166" fontId="22" fillId="0" borderId="0" xfId="0" applyNumberFormat="1" applyFont="1" applyAlignment="1">
      <alignment wrapText="1"/>
    </xf>
    <xf numFmtId="3" fontId="20" fillId="0" borderId="13" xfId="0" applyNumberFormat="1" applyFont="1" applyBorder="1" applyAlignment="1">
      <alignment horizontal="center" wrapText="1"/>
    </xf>
    <xf numFmtId="166" fontId="22" fillId="0" borderId="1" xfId="0" applyNumberFormat="1" applyFont="1" applyBorder="1" applyAlignment="1">
      <alignment wrapText="1"/>
    </xf>
    <xf numFmtId="3" fontId="20" fillId="0" borderId="0" xfId="0" applyNumberFormat="1" applyFont="1" applyBorder="1" applyAlignment="1">
      <alignment horizontal="center" wrapText="1"/>
    </xf>
    <xf numFmtId="166" fontId="22" fillId="0" borderId="0" xfId="0" applyNumberFormat="1" applyFont="1" applyBorder="1" applyAlignment="1">
      <alignment wrapText="1"/>
    </xf>
    <xf numFmtId="166" fontId="0" fillId="0" borderId="1" xfId="0" applyNumberFormat="1" applyBorder="1" applyAlignment="1">
      <alignment wrapText="1"/>
    </xf>
    <xf numFmtId="0" fontId="22" fillId="0" borderId="1" xfId="0" applyFont="1" applyBorder="1" applyAlignment="1">
      <alignment wrapText="1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20" fillId="0" borderId="4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left" vertical="top"/>
    </xf>
    <xf numFmtId="0" fontId="12" fillId="0" borderId="0" xfId="0" applyFont="1" applyBorder="1" applyAlignment="1">
      <alignment horizontal="center" vertical="top"/>
    </xf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center" wrapText="1"/>
    </xf>
    <xf numFmtId="164" fontId="12" fillId="0" borderId="3" xfId="1" applyNumberFormat="1" applyFont="1" applyBorder="1" applyAlignment="1" applyProtection="1">
      <alignment horizontal="center" vertical="top" wrapText="1"/>
    </xf>
    <xf numFmtId="164" fontId="12" fillId="0" borderId="5" xfId="1" applyNumberFormat="1" applyFont="1" applyBorder="1" applyAlignment="1" applyProtection="1">
      <alignment horizontal="center" vertical="top" wrapText="1"/>
    </xf>
    <xf numFmtId="0" fontId="11" fillId="0" borderId="1" xfId="0" applyFont="1" applyBorder="1" applyAlignment="1">
      <alignment vertical="top"/>
    </xf>
    <xf numFmtId="164" fontId="11" fillId="0" borderId="3" xfId="1" applyNumberFormat="1" applyFont="1" applyBorder="1" applyAlignment="1" applyProtection="1">
      <alignment horizontal="center" vertical="top" wrapText="1"/>
    </xf>
    <xf numFmtId="164" fontId="11" fillId="0" borderId="5" xfId="1" applyNumberFormat="1" applyFont="1" applyBorder="1" applyAlignment="1" applyProtection="1">
      <alignment horizontal="center" vertical="top" wrapText="1"/>
    </xf>
    <xf numFmtId="164" fontId="11" fillId="0" borderId="2" xfId="1" applyNumberFormat="1" applyFont="1" applyBorder="1" applyAlignment="1" applyProtection="1">
      <alignment horizontal="center" vertical="top" wrapText="1"/>
    </xf>
    <xf numFmtId="0" fontId="12" fillId="0" borderId="3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0" fontId="12" fillId="0" borderId="0" xfId="0" applyFont="1" applyAlignment="1">
      <alignment horizontal="left"/>
    </xf>
    <xf numFmtId="0" fontId="12" fillId="0" borderId="3" xfId="0" applyFont="1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2" fillId="0" borderId="3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2" fillId="0" borderId="6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0" fontId="12" fillId="0" borderId="8" xfId="0" applyFont="1" applyBorder="1" applyAlignment="1">
      <alignment vertical="top" wrapText="1"/>
    </xf>
    <xf numFmtId="0" fontId="12" fillId="0" borderId="11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2" fillId="0" borderId="12" xfId="0" applyFont="1" applyBorder="1" applyAlignment="1">
      <alignment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5" fillId="0" borderId="1" xfId="0" applyFont="1" applyFill="1" applyBorder="1"/>
    <xf numFmtId="0" fontId="15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center" vertical="top" wrapText="1"/>
    </xf>
    <xf numFmtId="166" fontId="15" fillId="0" borderId="1" xfId="0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wrapText="1"/>
    </xf>
    <xf numFmtId="166" fontId="15" fillId="0" borderId="1" xfId="0" applyNumberFormat="1" applyFont="1" applyFill="1" applyBorder="1" applyAlignment="1">
      <alignment wrapText="1"/>
    </xf>
    <xf numFmtId="0" fontId="20" fillId="0" borderId="1" xfId="0" applyFont="1" applyFill="1" applyBorder="1"/>
    <xf numFmtId="0" fontId="20" fillId="0" borderId="1" xfId="0" applyFont="1" applyFill="1" applyBorder="1" applyAlignment="1">
      <alignment horizontal="left" wrapText="1"/>
    </xf>
    <xf numFmtId="166" fontId="20" fillId="0" borderId="1" xfId="0" applyNumberFormat="1" applyFont="1" applyFill="1" applyBorder="1"/>
    <xf numFmtId="0" fontId="20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center" vertical="top" wrapText="1"/>
    </xf>
    <xf numFmtId="166" fontId="20" fillId="0" borderId="1" xfId="0" applyNumberFormat="1" applyFont="1" applyFill="1" applyBorder="1" applyAlignment="1">
      <alignment vertical="center" wrapText="1"/>
    </xf>
    <xf numFmtId="0" fontId="20" fillId="0" borderId="0" xfId="0" applyFont="1" applyFill="1"/>
    <xf numFmtId="166" fontId="20" fillId="0" borderId="1" xfId="0" applyNumberFormat="1" applyFont="1" applyFill="1" applyBorder="1" applyAlignment="1">
      <alignment wrapText="1"/>
    </xf>
    <xf numFmtId="0" fontId="8" fillId="0" borderId="0" xfId="0" applyFont="1" applyFill="1" applyAlignment="1">
      <alignment horizontal="left" vertical="center" wrapText="1"/>
    </xf>
    <xf numFmtId="0" fontId="4" fillId="0" borderId="0" xfId="0" applyFont="1" applyFill="1"/>
    <xf numFmtId="0" fontId="5" fillId="0" borderId="0" xfId="0" applyFont="1" applyFill="1"/>
    <xf numFmtId="4" fontId="11" fillId="0" borderId="1" xfId="0" applyNumberFormat="1" applyFont="1" applyBorder="1" applyAlignment="1">
      <alignment horizontal="center" vertical="top" wrapText="1"/>
    </xf>
    <xf numFmtId="4" fontId="11" fillId="0" borderId="1" xfId="0" quotePrefix="1" applyNumberFormat="1" applyFont="1" applyBorder="1" applyAlignment="1">
      <alignment horizontal="center" vertical="top" wrapText="1"/>
    </xf>
    <xf numFmtId="0" fontId="11" fillId="0" borderId="0" xfId="0" applyFont="1" applyFill="1"/>
    <xf numFmtId="0" fontId="11" fillId="0" borderId="0" xfId="0" applyFont="1" applyFill="1" applyAlignment="1">
      <alignment wrapText="1"/>
    </xf>
    <xf numFmtId="0" fontId="12" fillId="0" borderId="0" xfId="0" applyFont="1" applyFill="1" applyAlignment="1">
      <alignment horizontal="left"/>
    </xf>
    <xf numFmtId="0" fontId="12" fillId="0" borderId="0" xfId="0" applyFont="1" applyFill="1"/>
    <xf numFmtId="0" fontId="12" fillId="0" borderId="0" xfId="0" applyFont="1" applyFill="1" applyAlignment="1">
      <alignment wrapText="1"/>
    </xf>
    <xf numFmtId="0" fontId="12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vertical="top" wrapText="1"/>
    </xf>
    <xf numFmtId="0" fontId="12" fillId="0" borderId="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center" vertical="top" wrapText="1"/>
    </xf>
    <xf numFmtId="3" fontId="11" fillId="0" borderId="1" xfId="0" applyNumberFormat="1" applyFont="1" applyFill="1" applyBorder="1" applyAlignment="1">
      <alignment horizontal="center" vertical="top"/>
    </xf>
    <xf numFmtId="0" fontId="11" fillId="0" borderId="1" xfId="0" applyFont="1" applyFill="1" applyBorder="1" applyAlignment="1">
      <alignment vertical="top"/>
    </xf>
    <xf numFmtId="0" fontId="12" fillId="0" borderId="3" xfId="0" applyFont="1" applyFill="1" applyBorder="1" applyAlignment="1">
      <alignment vertical="top"/>
    </xf>
    <xf numFmtId="0" fontId="12" fillId="0" borderId="0" xfId="0" applyFont="1" applyFill="1" applyBorder="1" applyAlignment="1">
      <alignment vertical="top" wrapText="1"/>
    </xf>
    <xf numFmtId="3" fontId="11" fillId="0" borderId="1" xfId="0" applyNumberFormat="1" applyFont="1" applyFill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164" fontId="11" fillId="0" borderId="1" xfId="1" applyNumberFormat="1" applyFont="1" applyFill="1" applyBorder="1" applyAlignment="1" applyProtection="1">
      <alignment horizontal="center" wrapText="1"/>
    </xf>
    <xf numFmtId="164" fontId="11" fillId="0" borderId="1" xfId="1" applyNumberFormat="1" applyFont="1" applyFill="1" applyBorder="1" applyAlignment="1" applyProtection="1">
      <alignment horizontal="right" vertical="top" wrapText="1"/>
    </xf>
    <xf numFmtId="164" fontId="11" fillId="0" borderId="1" xfId="1" applyNumberFormat="1" applyFont="1" applyFill="1" applyBorder="1" applyAlignment="1" applyProtection="1">
      <alignment horizontal="right" vertical="center" wrapText="1"/>
    </xf>
    <xf numFmtId="164" fontId="11" fillId="0" borderId="1" xfId="1" quotePrefix="1" applyNumberFormat="1" applyFont="1" applyBorder="1" applyAlignment="1" applyProtection="1">
      <alignment horizontal="righ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zoomScaleNormal="100" workbookViewId="0">
      <selection activeCell="A4" sqref="A4"/>
    </sheetView>
  </sheetViews>
  <sheetFormatPr defaultColWidth="9.140625" defaultRowHeight="14.25" x14ac:dyDescent="0.2"/>
  <cols>
    <col min="1" max="1" width="150.28515625" style="46" customWidth="1"/>
    <col min="2" max="2" width="30.85546875" style="42" customWidth="1"/>
    <col min="3" max="3" width="18" style="42" customWidth="1"/>
    <col min="4" max="4" width="20.42578125" style="42" customWidth="1"/>
    <col min="5" max="7" width="81.140625" style="42" customWidth="1"/>
    <col min="8" max="8" width="80.42578125" style="42" customWidth="1"/>
    <col min="9" max="10" width="62.5703125" style="42" customWidth="1"/>
    <col min="11" max="16384" width="9.140625" style="42"/>
  </cols>
  <sheetData>
    <row r="1" spans="1:1" x14ac:dyDescent="0.2">
      <c r="A1" s="132" t="s">
        <v>70</v>
      </c>
    </row>
    <row r="2" spans="1:1" x14ac:dyDescent="0.2">
      <c r="A2" s="133" t="s">
        <v>71</v>
      </c>
    </row>
    <row r="3" spans="1:1" x14ac:dyDescent="0.2">
      <c r="A3" s="133" t="s">
        <v>72</v>
      </c>
    </row>
    <row r="4" spans="1:1" x14ac:dyDescent="0.2">
      <c r="A4" s="133" t="s">
        <v>243</v>
      </c>
    </row>
    <row r="5" spans="1:1" x14ac:dyDescent="0.2">
      <c r="A5" s="45" t="s">
        <v>73</v>
      </c>
    </row>
    <row r="6" spans="1:1" x14ac:dyDescent="0.2">
      <c r="A6" s="41"/>
    </row>
    <row r="7" spans="1:1" x14ac:dyDescent="0.2">
      <c r="A7" s="43" t="s">
        <v>74</v>
      </c>
    </row>
    <row r="8" spans="1:1" x14ac:dyDescent="0.2">
      <c r="A8" s="43"/>
    </row>
    <row r="9" spans="1:1" x14ac:dyDescent="0.2">
      <c r="A9" s="41" t="s">
        <v>75</v>
      </c>
    </row>
    <row r="10" spans="1:1" x14ac:dyDescent="0.2">
      <c r="A10" s="41"/>
    </row>
    <row r="11" spans="1:1" x14ac:dyDescent="0.2">
      <c r="A11" s="41" t="s">
        <v>76</v>
      </c>
    </row>
    <row r="12" spans="1:1" x14ac:dyDescent="0.2">
      <c r="A12" s="41"/>
    </row>
    <row r="13" spans="1:1" x14ac:dyDescent="0.2">
      <c r="A13" s="41" t="s">
        <v>233</v>
      </c>
    </row>
    <row r="14" spans="1:1" x14ac:dyDescent="0.2">
      <c r="A14" s="41"/>
    </row>
    <row r="15" spans="1:1" x14ac:dyDescent="0.2">
      <c r="A15" s="41" t="s">
        <v>77</v>
      </c>
    </row>
    <row r="16" spans="1:1" x14ac:dyDescent="0.2">
      <c r="A16" s="41"/>
    </row>
    <row r="17" spans="1:1" ht="14.25" customHeight="1" x14ac:dyDescent="0.2">
      <c r="A17" s="134" t="s">
        <v>78</v>
      </c>
    </row>
    <row r="18" spans="1:1" ht="17.25" customHeight="1" x14ac:dyDescent="0.2">
      <c r="A18" s="45" t="s">
        <v>238</v>
      </c>
    </row>
    <row r="19" spans="1:1" x14ac:dyDescent="0.2">
      <c r="A19" s="45"/>
    </row>
    <row r="20" spans="1:1" x14ac:dyDescent="0.2">
      <c r="A20" s="41" t="s">
        <v>79</v>
      </c>
    </row>
    <row r="21" spans="1:1" x14ac:dyDescent="0.2">
      <c r="A21" s="41"/>
    </row>
    <row r="22" spans="1:1" ht="15" customHeight="1" x14ac:dyDescent="0.2">
      <c r="A22" s="44" t="s">
        <v>80</v>
      </c>
    </row>
    <row r="23" spans="1:1" ht="15" customHeight="1" x14ac:dyDescent="0.2">
      <c r="A23" s="41" t="s">
        <v>81</v>
      </c>
    </row>
    <row r="24" spans="1:1" x14ac:dyDescent="0.2">
      <c r="A24" s="41"/>
    </row>
  </sheetData>
  <pageMargins left="0.70866141732283505" right="0.70866141732283505" top="0.74803149606299202" bottom="0.74803149606299202" header="0.31496062992126" footer="0.31496062992126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"/>
  <sheetViews>
    <sheetView workbookViewId="0">
      <selection activeCell="C9" sqref="C9"/>
    </sheetView>
  </sheetViews>
  <sheetFormatPr defaultColWidth="9.140625" defaultRowHeight="15.75" x14ac:dyDescent="0.25"/>
  <cols>
    <col min="1" max="1" width="7" style="31" customWidth="1"/>
    <col min="2" max="2" width="28" style="23" customWidth="1"/>
    <col min="3" max="3" width="21" style="23" customWidth="1"/>
    <col min="4" max="4" width="19.5703125" style="23" customWidth="1"/>
    <col min="5" max="16384" width="9.140625" style="23"/>
  </cols>
  <sheetData>
    <row r="2" spans="1:7" x14ac:dyDescent="0.25">
      <c r="A2" s="189" t="s">
        <v>82</v>
      </c>
      <c r="B2" s="189"/>
      <c r="C2" s="189"/>
      <c r="D2" s="189"/>
    </row>
    <row r="3" spans="1:7" ht="39" customHeight="1" x14ac:dyDescent="0.25">
      <c r="A3" s="190" t="s">
        <v>83</v>
      </c>
      <c r="B3" s="190"/>
      <c r="C3" s="190"/>
      <c r="D3" s="190"/>
      <c r="E3" s="24"/>
      <c r="F3" s="24"/>
      <c r="G3" s="24"/>
    </row>
    <row r="5" spans="1:7" ht="47.25" x14ac:dyDescent="0.25">
      <c r="A5" s="26" t="s">
        <v>84</v>
      </c>
      <c r="B5" s="27" t="s">
        <v>85</v>
      </c>
      <c r="C5" s="27" t="s">
        <v>86</v>
      </c>
      <c r="D5" s="27" t="s">
        <v>87</v>
      </c>
    </row>
    <row r="6" spans="1:7" s="30" customFormat="1" ht="18" customHeight="1" x14ac:dyDescent="0.25">
      <c r="A6" s="28">
        <v>1</v>
      </c>
      <c r="B6" s="29" t="s">
        <v>227</v>
      </c>
      <c r="C6" s="29" t="s">
        <v>228</v>
      </c>
      <c r="D6" s="29">
        <v>99.18</v>
      </c>
    </row>
  </sheetData>
  <mergeCells count="2"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="85" zoomScaleNormal="85" workbookViewId="0">
      <selection activeCell="J3" sqref="J3"/>
    </sheetView>
  </sheetViews>
  <sheetFormatPr defaultColWidth="9.140625" defaultRowHeight="14.25" x14ac:dyDescent="0.2"/>
  <cols>
    <col min="1" max="1" width="4.7109375" style="32" customWidth="1"/>
    <col min="2" max="2" width="21.7109375" style="40" customWidth="1"/>
    <col min="3" max="3" width="29.7109375" style="40" customWidth="1"/>
    <col min="4" max="4" width="13.5703125" style="40" customWidth="1"/>
    <col min="5" max="5" width="12.7109375" style="40" customWidth="1"/>
    <col min="6" max="6" width="17.140625" style="32" customWidth="1"/>
    <col min="7" max="16384" width="9.140625" style="32"/>
  </cols>
  <sheetData>
    <row r="1" spans="1:12" ht="37.5" customHeight="1" x14ac:dyDescent="0.25">
      <c r="A1" s="191" t="s">
        <v>88</v>
      </c>
      <c r="B1" s="191"/>
      <c r="C1" s="191"/>
      <c r="D1" s="191"/>
      <c r="E1" s="191"/>
      <c r="F1" s="191"/>
      <c r="G1" s="23"/>
      <c r="H1" s="23"/>
      <c r="I1" s="23"/>
      <c r="J1" s="23"/>
      <c r="K1" s="23"/>
      <c r="L1" s="23"/>
    </row>
    <row r="2" spans="1:12" ht="47.25" x14ac:dyDescent="0.25">
      <c r="A2" s="33" t="s">
        <v>89</v>
      </c>
      <c r="B2" s="34" t="s">
        <v>90</v>
      </c>
      <c r="C2" s="34" t="s">
        <v>91</v>
      </c>
      <c r="D2" s="34" t="s">
        <v>92</v>
      </c>
      <c r="E2" s="34" t="s">
        <v>93</v>
      </c>
      <c r="F2" s="33" t="s">
        <v>94</v>
      </c>
      <c r="G2" s="23"/>
      <c r="H2" s="23"/>
      <c r="I2" s="23"/>
      <c r="J2" s="23"/>
      <c r="K2" s="23"/>
      <c r="L2" s="23"/>
    </row>
    <row r="3" spans="1:12" ht="150" customHeight="1" x14ac:dyDescent="0.25">
      <c r="A3" s="35">
        <v>1</v>
      </c>
      <c r="B3" s="36" t="s">
        <v>261</v>
      </c>
      <c r="C3" s="37" t="s">
        <v>251</v>
      </c>
      <c r="D3" s="37" t="s">
        <v>95</v>
      </c>
      <c r="E3" s="38">
        <v>1</v>
      </c>
      <c r="F3" s="39" t="s">
        <v>96</v>
      </c>
      <c r="G3" s="23"/>
      <c r="H3" s="23"/>
      <c r="I3" s="23"/>
      <c r="J3" s="23"/>
      <c r="K3" s="23"/>
      <c r="L3" s="23"/>
    </row>
    <row r="4" spans="1:12" ht="114" x14ac:dyDescent="0.25">
      <c r="A4" s="66">
        <v>2</v>
      </c>
      <c r="B4" s="36" t="s">
        <v>252</v>
      </c>
      <c r="C4" s="37" t="s">
        <v>253</v>
      </c>
      <c r="D4" s="37" t="s">
        <v>95</v>
      </c>
      <c r="E4" s="38">
        <v>1</v>
      </c>
      <c r="F4" s="39" t="s">
        <v>96</v>
      </c>
      <c r="G4" s="23"/>
      <c r="H4" s="23"/>
      <c r="I4" s="23"/>
      <c r="J4" s="23"/>
      <c r="K4" s="23"/>
      <c r="L4" s="23"/>
    </row>
    <row r="5" spans="1:12" ht="15.75" x14ac:dyDescent="0.25">
      <c r="A5" s="23"/>
      <c r="B5" s="24"/>
      <c r="C5" s="24"/>
      <c r="D5" s="24"/>
      <c r="E5" s="24"/>
      <c r="F5" s="23"/>
      <c r="G5" s="23"/>
      <c r="H5" s="23"/>
      <c r="I5" s="23"/>
      <c r="J5" s="23"/>
      <c r="K5" s="23"/>
      <c r="L5" s="23"/>
    </row>
    <row r="6" spans="1:12" ht="15.75" x14ac:dyDescent="0.25">
      <c r="A6" s="23"/>
      <c r="B6" s="24"/>
      <c r="C6" s="24"/>
      <c r="D6" s="24"/>
      <c r="E6" s="24"/>
      <c r="F6" s="23"/>
      <c r="G6" s="23"/>
      <c r="H6" s="23"/>
      <c r="I6" s="23"/>
      <c r="J6" s="23"/>
      <c r="K6" s="23"/>
      <c r="L6" s="23"/>
    </row>
    <row r="7" spans="1:12" ht="15.75" x14ac:dyDescent="0.25">
      <c r="A7" s="23"/>
      <c r="B7" s="24"/>
      <c r="C7" s="24"/>
      <c r="D7" s="24"/>
      <c r="E7" s="24"/>
      <c r="F7" s="23"/>
      <c r="G7" s="23"/>
      <c r="H7" s="23"/>
      <c r="I7" s="23"/>
      <c r="J7" s="23"/>
      <c r="K7" s="23"/>
      <c r="L7" s="23"/>
    </row>
    <row r="8" spans="1:12" ht="15.75" x14ac:dyDescent="0.25">
      <c r="A8" s="23"/>
      <c r="B8" s="24"/>
      <c r="C8" s="24"/>
      <c r="D8" s="24"/>
      <c r="E8" s="24"/>
      <c r="F8" s="23"/>
      <c r="G8" s="23"/>
      <c r="H8" s="23"/>
      <c r="I8" s="23"/>
      <c r="J8" s="23"/>
      <c r="K8" s="23"/>
      <c r="L8" s="23"/>
    </row>
    <row r="9" spans="1:12" ht="15.75" x14ac:dyDescent="0.25">
      <c r="A9" s="23"/>
      <c r="B9" s="24"/>
      <c r="C9" s="24"/>
      <c r="D9" s="24"/>
      <c r="E9" s="24"/>
      <c r="F9" s="23"/>
      <c r="G9" s="23"/>
      <c r="H9" s="23"/>
      <c r="I9" s="23"/>
      <c r="J9" s="23"/>
      <c r="K9" s="23"/>
      <c r="L9" s="23"/>
    </row>
    <row r="10" spans="1:12" ht="15.75" x14ac:dyDescent="0.25">
      <c r="A10" s="23"/>
      <c r="B10" s="24"/>
      <c r="C10" s="24"/>
      <c r="D10" s="24"/>
      <c r="E10" s="24"/>
      <c r="F10" s="23"/>
      <c r="G10" s="23"/>
      <c r="H10" s="23"/>
      <c r="I10" s="23"/>
      <c r="J10" s="23"/>
      <c r="K10" s="23"/>
      <c r="L10" s="23"/>
    </row>
    <row r="11" spans="1:12" ht="15.75" x14ac:dyDescent="0.25">
      <c r="A11" s="23"/>
      <c r="B11" s="24"/>
      <c r="C11" s="24"/>
      <c r="D11" s="24"/>
      <c r="E11" s="24"/>
      <c r="F11" s="23"/>
      <c r="G11" s="23"/>
      <c r="H11" s="23"/>
      <c r="I11" s="23"/>
      <c r="J11" s="23"/>
      <c r="K11" s="23"/>
      <c r="L11" s="23"/>
    </row>
    <row r="12" spans="1:12" ht="15.75" x14ac:dyDescent="0.25">
      <c r="A12" s="23"/>
      <c r="B12" s="24"/>
      <c r="C12" s="24"/>
      <c r="D12" s="24"/>
      <c r="E12" s="24"/>
      <c r="F12" s="23"/>
      <c r="G12" s="23"/>
      <c r="H12" s="23"/>
      <c r="I12" s="23"/>
      <c r="J12" s="23"/>
      <c r="K12" s="23"/>
      <c r="L12" s="23"/>
    </row>
    <row r="13" spans="1:12" ht="15.75" x14ac:dyDescent="0.25">
      <c r="A13" s="23"/>
      <c r="B13" s="24"/>
      <c r="C13" s="24"/>
      <c r="D13" s="24"/>
      <c r="E13" s="24"/>
      <c r="F13" s="23"/>
      <c r="G13" s="23"/>
      <c r="H13" s="23"/>
      <c r="I13" s="23"/>
      <c r="J13" s="23"/>
      <c r="K13" s="23"/>
      <c r="L13" s="23"/>
    </row>
    <row r="14" spans="1:12" ht="15.75" x14ac:dyDescent="0.25">
      <c r="A14" s="23"/>
      <c r="B14" s="24"/>
      <c r="C14" s="24"/>
      <c r="D14" s="24"/>
      <c r="E14" s="24"/>
      <c r="F14" s="23"/>
      <c r="G14" s="23"/>
      <c r="H14" s="23"/>
      <c r="I14" s="23"/>
      <c r="J14" s="23"/>
      <c r="K14" s="23"/>
      <c r="L14" s="23"/>
    </row>
    <row r="15" spans="1:12" ht="15.75" x14ac:dyDescent="0.25">
      <c r="A15" s="23"/>
      <c r="B15" s="24"/>
      <c r="C15" s="24"/>
      <c r="D15" s="24"/>
      <c r="E15" s="24"/>
      <c r="F15" s="23"/>
      <c r="G15" s="23"/>
      <c r="H15" s="23"/>
      <c r="I15" s="23"/>
      <c r="J15" s="23"/>
      <c r="K15" s="23"/>
      <c r="L15" s="23"/>
    </row>
    <row r="16" spans="1:12" ht="15.75" x14ac:dyDescent="0.25">
      <c r="A16" s="23"/>
      <c r="B16" s="24"/>
      <c r="C16" s="24"/>
      <c r="D16" s="24"/>
      <c r="E16" s="24"/>
      <c r="F16" s="23"/>
      <c r="G16" s="23"/>
      <c r="H16" s="23"/>
      <c r="I16" s="23"/>
      <c r="J16" s="23"/>
      <c r="K16" s="23"/>
      <c r="L16" s="23"/>
    </row>
    <row r="17" spans="1:12" ht="15.75" x14ac:dyDescent="0.25">
      <c r="A17" s="23"/>
      <c r="B17" s="24"/>
      <c r="C17" s="24"/>
      <c r="D17" s="24"/>
      <c r="E17" s="24"/>
      <c r="F17" s="23"/>
      <c r="G17" s="23"/>
      <c r="H17" s="23"/>
      <c r="I17" s="23"/>
      <c r="J17" s="23"/>
      <c r="K17" s="23"/>
      <c r="L17" s="23"/>
    </row>
    <row r="18" spans="1:12" ht="15.75" x14ac:dyDescent="0.25">
      <c r="A18" s="23"/>
      <c r="B18" s="24"/>
      <c r="C18" s="24"/>
      <c r="D18" s="24"/>
      <c r="E18" s="24"/>
      <c r="F18" s="23"/>
      <c r="G18" s="23"/>
      <c r="H18" s="23"/>
      <c r="I18" s="23"/>
      <c r="J18" s="23"/>
      <c r="K18" s="23"/>
      <c r="L18" s="23"/>
    </row>
    <row r="19" spans="1:12" ht="15.75" x14ac:dyDescent="0.25">
      <c r="A19" s="23"/>
      <c r="B19" s="24"/>
      <c r="C19" s="24"/>
      <c r="D19" s="24"/>
      <c r="E19" s="24"/>
      <c r="F19" s="23"/>
      <c r="G19" s="23"/>
      <c r="H19" s="23"/>
      <c r="I19" s="23"/>
      <c r="J19" s="23"/>
      <c r="K19" s="23"/>
      <c r="L19" s="23"/>
    </row>
    <row r="20" spans="1:12" ht="15.75" x14ac:dyDescent="0.25">
      <c r="A20" s="23"/>
      <c r="B20" s="24"/>
      <c r="C20" s="24"/>
      <c r="D20" s="24"/>
      <c r="E20" s="24"/>
      <c r="F20" s="23"/>
      <c r="G20" s="23"/>
      <c r="H20" s="23"/>
      <c r="I20" s="23"/>
      <c r="J20" s="23"/>
      <c r="K20" s="23"/>
      <c r="L20" s="23"/>
    </row>
    <row r="21" spans="1:12" ht="15.75" x14ac:dyDescent="0.25">
      <c r="A21" s="23"/>
      <c r="B21" s="24"/>
      <c r="C21" s="24"/>
      <c r="D21" s="24"/>
      <c r="E21" s="24"/>
      <c r="F21" s="23"/>
      <c r="G21" s="23"/>
      <c r="H21" s="23"/>
      <c r="I21" s="23"/>
      <c r="J21" s="23"/>
      <c r="K21" s="23"/>
      <c r="L21" s="23"/>
    </row>
    <row r="22" spans="1:12" ht="15.75" x14ac:dyDescent="0.25">
      <c r="A22" s="23"/>
      <c r="B22" s="24"/>
      <c r="C22" s="24"/>
      <c r="D22" s="24"/>
      <c r="E22" s="24"/>
      <c r="F22" s="23"/>
      <c r="G22" s="23"/>
      <c r="H22" s="23"/>
      <c r="I22" s="23"/>
      <c r="J22" s="23"/>
      <c r="K22" s="23"/>
      <c r="L22" s="23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zoomScale="85" zoomScaleNormal="85" workbookViewId="0">
      <selection activeCell="A3" sqref="A3:M4"/>
    </sheetView>
  </sheetViews>
  <sheetFormatPr defaultRowHeight="15.75" x14ac:dyDescent="0.25"/>
  <cols>
    <col min="1" max="1" width="36" style="68" customWidth="1"/>
    <col min="2" max="2" width="12.140625" style="68" customWidth="1"/>
    <col min="3" max="3" width="11" style="68" customWidth="1"/>
    <col min="4" max="4" width="12.140625" style="68" customWidth="1"/>
    <col min="5" max="5" width="10" style="131" customWidth="1"/>
    <col min="6" max="6" width="12.140625" style="68" customWidth="1"/>
    <col min="7" max="7" width="11.5703125" style="68" customWidth="1"/>
    <col min="8" max="8" width="12.42578125" style="68" customWidth="1"/>
    <col min="9" max="9" width="10" style="131" customWidth="1"/>
    <col min="10" max="10" width="10.85546875" style="131" customWidth="1"/>
    <col min="11" max="16384" width="9.140625" style="68"/>
  </cols>
  <sheetData>
    <row r="1" spans="1:13" x14ac:dyDescent="0.25">
      <c r="A1" s="192" t="s">
        <v>45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3" ht="12" customHeight="1" x14ac:dyDescent="0.25">
      <c r="A2" s="193" t="s">
        <v>9</v>
      </c>
      <c r="B2" s="193"/>
      <c r="C2" s="193"/>
      <c r="D2" s="193"/>
      <c r="E2" s="193"/>
      <c r="F2" s="193"/>
      <c r="G2" s="193"/>
      <c r="H2" s="193"/>
      <c r="I2" s="193"/>
      <c r="J2" s="193"/>
    </row>
    <row r="3" spans="1:13" ht="33.75" customHeight="1" x14ac:dyDescent="0.25">
      <c r="A3" s="254" t="s">
        <v>1</v>
      </c>
      <c r="B3" s="255" t="s">
        <v>244</v>
      </c>
      <c r="C3" s="255"/>
      <c r="D3" s="255"/>
      <c r="E3" s="255"/>
      <c r="F3" s="255" t="s">
        <v>245</v>
      </c>
      <c r="G3" s="255"/>
      <c r="H3" s="255"/>
      <c r="I3" s="255"/>
      <c r="J3" s="256" t="s">
        <v>197</v>
      </c>
      <c r="K3" s="257"/>
      <c r="L3" s="257"/>
      <c r="M3" s="257"/>
    </row>
    <row r="4" spans="1:13" ht="47.25" x14ac:dyDescent="0.25">
      <c r="A4" s="251"/>
      <c r="B4" s="251" t="s">
        <v>2</v>
      </c>
      <c r="C4" s="251" t="s">
        <v>3</v>
      </c>
      <c r="D4" s="251" t="s">
        <v>4</v>
      </c>
      <c r="E4" s="258" t="s">
        <v>5</v>
      </c>
      <c r="F4" s="251" t="s">
        <v>2</v>
      </c>
      <c r="G4" s="251" t="s">
        <v>3</v>
      </c>
      <c r="H4" s="251" t="s">
        <v>4</v>
      </c>
      <c r="I4" s="258" t="s">
        <v>5</v>
      </c>
      <c r="J4" s="256"/>
      <c r="K4" s="257"/>
      <c r="L4" s="257"/>
      <c r="M4" s="257"/>
    </row>
    <row r="5" spans="1:13" x14ac:dyDescent="0.25">
      <c r="A5" s="128" t="s">
        <v>6</v>
      </c>
      <c r="B5" s="98"/>
      <c r="C5" s="98"/>
      <c r="D5" s="98"/>
      <c r="E5" s="99"/>
      <c r="F5" s="98"/>
      <c r="G5" s="98"/>
      <c r="H5" s="98"/>
      <c r="I5" s="99"/>
      <c r="J5" s="99"/>
    </row>
    <row r="6" spans="1:13" x14ac:dyDescent="0.25">
      <c r="A6" s="128" t="s">
        <v>7</v>
      </c>
      <c r="B6" s="98"/>
      <c r="C6" s="98"/>
      <c r="D6" s="98"/>
      <c r="E6" s="99"/>
      <c r="F6" s="98"/>
      <c r="G6" s="98"/>
      <c r="H6" s="98"/>
      <c r="I6" s="99"/>
      <c r="J6" s="99"/>
    </row>
    <row r="7" spans="1:13" x14ac:dyDescent="0.25">
      <c r="A7" s="126" t="s">
        <v>8</v>
      </c>
      <c r="B7" s="126">
        <v>219200</v>
      </c>
      <c r="C7" s="98">
        <v>0</v>
      </c>
      <c r="D7" s="98">
        <v>219200</v>
      </c>
      <c r="E7" s="99">
        <v>3.7298</v>
      </c>
      <c r="F7" s="98">
        <v>328800</v>
      </c>
      <c r="G7" s="98">
        <v>0</v>
      </c>
      <c r="H7" s="98">
        <v>328800</v>
      </c>
      <c r="I7" s="99">
        <v>3.7298</v>
      </c>
      <c r="J7" s="99">
        <v>0</v>
      </c>
    </row>
    <row r="8" spans="1:13" x14ac:dyDescent="0.25">
      <c r="A8" s="98" t="s">
        <v>35</v>
      </c>
      <c r="B8" s="98"/>
      <c r="C8" s="98"/>
      <c r="D8" s="98"/>
      <c r="E8" s="99"/>
      <c r="F8" s="98"/>
      <c r="G8" s="98"/>
      <c r="H8" s="98"/>
      <c r="I8" s="99"/>
      <c r="J8" s="99"/>
    </row>
    <row r="9" spans="1:13" x14ac:dyDescent="0.25">
      <c r="A9" s="98" t="s">
        <v>10</v>
      </c>
      <c r="B9" s="98"/>
      <c r="C9" s="98"/>
      <c r="D9" s="98"/>
      <c r="E9" s="99"/>
      <c r="F9" s="98"/>
      <c r="G9" s="98"/>
      <c r="H9" s="98"/>
      <c r="I9" s="99"/>
      <c r="J9" s="99"/>
    </row>
    <row r="10" spans="1:13" x14ac:dyDescent="0.25">
      <c r="A10" s="98" t="s">
        <v>11</v>
      </c>
      <c r="B10" s="98">
        <v>2844851</v>
      </c>
      <c r="C10" s="98">
        <v>0</v>
      </c>
      <c r="D10" s="98">
        <v>2844851</v>
      </c>
      <c r="E10" s="99">
        <v>48.406500000000001</v>
      </c>
      <c r="F10" s="98">
        <v>4624016</v>
      </c>
      <c r="G10" s="98">
        <v>0</v>
      </c>
      <c r="H10" s="98">
        <v>4624016</v>
      </c>
      <c r="I10" s="99">
        <v>52.453200000000002</v>
      </c>
      <c r="J10" s="99">
        <v>4.0467000000000013</v>
      </c>
    </row>
    <row r="11" spans="1:13" x14ac:dyDescent="0.25">
      <c r="A11" s="98" t="s">
        <v>206</v>
      </c>
      <c r="B11" s="98"/>
      <c r="C11" s="98"/>
      <c r="D11" s="98"/>
      <c r="E11" s="99"/>
      <c r="F11" s="98"/>
      <c r="G11" s="98"/>
      <c r="H11" s="98"/>
      <c r="I11" s="99"/>
      <c r="J11" s="99"/>
    </row>
    <row r="12" spans="1:13" x14ac:dyDescent="0.25">
      <c r="A12" s="98" t="s">
        <v>207</v>
      </c>
      <c r="B12" s="98">
        <v>0</v>
      </c>
      <c r="C12" s="98">
        <v>0</v>
      </c>
      <c r="D12" s="98">
        <v>0</v>
      </c>
      <c r="E12" s="99">
        <v>0</v>
      </c>
      <c r="F12" s="98">
        <v>220548</v>
      </c>
      <c r="G12" s="98">
        <v>0</v>
      </c>
      <c r="H12" s="98">
        <v>220548</v>
      </c>
      <c r="I12" s="99">
        <v>2.5017999999999998</v>
      </c>
      <c r="J12" s="99">
        <v>2.5017999999999998</v>
      </c>
    </row>
    <row r="13" spans="1:13" x14ac:dyDescent="0.25">
      <c r="A13" s="128" t="s">
        <v>33</v>
      </c>
      <c r="B13" s="98">
        <v>3064051</v>
      </c>
      <c r="C13" s="98">
        <v>0</v>
      </c>
      <c r="D13" s="98">
        <v>3064051</v>
      </c>
      <c r="E13" s="99">
        <v>52.136299999999999</v>
      </c>
      <c r="F13" s="98">
        <v>5173364</v>
      </c>
      <c r="G13" s="98">
        <v>0</v>
      </c>
      <c r="H13" s="98">
        <v>5173364</v>
      </c>
      <c r="I13" s="99">
        <v>58.684800000000003</v>
      </c>
      <c r="J13" s="99">
        <v>6.5485000000000042</v>
      </c>
    </row>
    <row r="14" spans="1:13" x14ac:dyDescent="0.25">
      <c r="A14" s="98"/>
      <c r="B14" s="98"/>
      <c r="C14" s="98"/>
      <c r="D14" s="98"/>
      <c r="E14" s="99"/>
      <c r="F14" s="98"/>
      <c r="G14" s="98"/>
      <c r="H14" s="98"/>
      <c r="I14" s="99"/>
      <c r="J14" s="99"/>
    </row>
    <row r="15" spans="1:13" x14ac:dyDescent="0.25">
      <c r="A15" s="128" t="s">
        <v>34</v>
      </c>
      <c r="B15" s="98"/>
      <c r="C15" s="98"/>
      <c r="D15" s="98"/>
      <c r="E15" s="99"/>
      <c r="F15" s="98"/>
      <c r="G15" s="98"/>
      <c r="H15" s="98"/>
      <c r="I15" s="99"/>
      <c r="J15" s="99"/>
    </row>
    <row r="16" spans="1:13" x14ac:dyDescent="0.25">
      <c r="A16" s="98" t="s">
        <v>49</v>
      </c>
      <c r="B16" s="98"/>
      <c r="C16" s="98"/>
      <c r="D16" s="98"/>
      <c r="E16" s="99"/>
      <c r="F16" s="98"/>
      <c r="G16" s="98"/>
      <c r="H16" s="98"/>
      <c r="I16" s="99"/>
      <c r="J16" s="99"/>
    </row>
    <row r="17" spans="1:10" x14ac:dyDescent="0.25">
      <c r="A17" s="98" t="s">
        <v>50</v>
      </c>
      <c r="B17" s="98"/>
      <c r="C17" s="98"/>
      <c r="D17" s="98"/>
      <c r="E17" s="99"/>
      <c r="F17" s="98"/>
      <c r="G17" s="98"/>
      <c r="H17" s="98"/>
      <c r="I17" s="99"/>
      <c r="J17" s="99"/>
    </row>
    <row r="18" spans="1:10" x14ac:dyDescent="0.25">
      <c r="A18" s="98" t="s">
        <v>51</v>
      </c>
      <c r="B18" s="98"/>
      <c r="C18" s="98"/>
      <c r="D18" s="98"/>
      <c r="E18" s="99"/>
      <c r="F18" s="98"/>
      <c r="G18" s="98"/>
      <c r="H18" s="98"/>
      <c r="I18" s="99"/>
      <c r="J18" s="99"/>
    </row>
    <row r="19" spans="1:10" x14ac:dyDescent="0.25">
      <c r="A19" s="98" t="s">
        <v>52</v>
      </c>
      <c r="B19" s="98"/>
      <c r="C19" s="98"/>
      <c r="D19" s="98"/>
      <c r="E19" s="99"/>
      <c r="F19" s="98"/>
      <c r="G19" s="98"/>
      <c r="H19" s="98"/>
      <c r="I19" s="99"/>
      <c r="J19" s="99"/>
    </row>
    <row r="20" spans="1:10" x14ac:dyDescent="0.25">
      <c r="A20" s="98" t="s">
        <v>36</v>
      </c>
      <c r="B20" s="98"/>
      <c r="C20" s="98"/>
      <c r="D20" s="98"/>
      <c r="E20" s="99"/>
      <c r="F20" s="98"/>
      <c r="G20" s="98"/>
      <c r="H20" s="98"/>
      <c r="I20" s="99"/>
      <c r="J20" s="99"/>
    </row>
    <row r="21" spans="1:10" x14ac:dyDescent="0.25">
      <c r="A21" s="128" t="s">
        <v>37</v>
      </c>
      <c r="B21" s="98">
        <v>0</v>
      </c>
      <c r="C21" s="98">
        <v>0</v>
      </c>
      <c r="D21" s="98">
        <v>0</v>
      </c>
      <c r="E21" s="99">
        <v>0</v>
      </c>
      <c r="F21" s="98">
        <v>0</v>
      </c>
      <c r="G21" s="98">
        <v>0</v>
      </c>
      <c r="H21" s="98">
        <v>0</v>
      </c>
      <c r="I21" s="99">
        <v>0</v>
      </c>
      <c r="J21" s="99">
        <v>0</v>
      </c>
    </row>
    <row r="22" spans="1:10" x14ac:dyDescent="0.25">
      <c r="A22" s="98"/>
      <c r="B22" s="98"/>
      <c r="C22" s="98"/>
      <c r="D22" s="98"/>
      <c r="E22" s="99"/>
      <c r="F22" s="98"/>
      <c r="G22" s="98"/>
      <c r="H22" s="98"/>
      <c r="I22" s="99"/>
      <c r="J22" s="99"/>
    </row>
    <row r="23" spans="1:10" ht="31.5" x14ac:dyDescent="0.25">
      <c r="A23" s="129" t="s">
        <v>46</v>
      </c>
      <c r="B23" s="98">
        <v>3064051</v>
      </c>
      <c r="C23" s="98">
        <v>0</v>
      </c>
      <c r="D23" s="98">
        <v>3064051</v>
      </c>
      <c r="E23" s="99">
        <v>52.136299999999999</v>
      </c>
      <c r="F23" s="98">
        <v>5173364</v>
      </c>
      <c r="G23" s="98">
        <v>0</v>
      </c>
      <c r="H23" s="98">
        <v>5173364</v>
      </c>
      <c r="I23" s="99">
        <v>58.684800000000003</v>
      </c>
      <c r="J23" s="99">
        <v>6.5485000000000042</v>
      </c>
    </row>
    <row r="24" spans="1:10" x14ac:dyDescent="0.25">
      <c r="A24" s="98"/>
      <c r="B24" s="98"/>
      <c r="C24" s="98"/>
      <c r="D24" s="98"/>
      <c r="E24" s="99"/>
      <c r="F24" s="98"/>
      <c r="G24" s="98"/>
      <c r="H24" s="98"/>
      <c r="I24" s="99"/>
      <c r="J24" s="99"/>
    </row>
    <row r="25" spans="1:10" x14ac:dyDescent="0.25">
      <c r="A25" s="129" t="s">
        <v>12</v>
      </c>
      <c r="B25" s="98"/>
      <c r="C25" s="98"/>
      <c r="D25" s="98"/>
      <c r="E25" s="99"/>
      <c r="F25" s="98"/>
      <c r="G25" s="98"/>
      <c r="H25" s="98"/>
      <c r="I25" s="99"/>
      <c r="J25" s="99"/>
    </row>
    <row r="26" spans="1:10" x14ac:dyDescent="0.25">
      <c r="A26" s="128" t="s">
        <v>13</v>
      </c>
      <c r="B26" s="98"/>
      <c r="C26" s="98"/>
      <c r="D26" s="98"/>
      <c r="E26" s="99"/>
      <c r="F26" s="98"/>
      <c r="G26" s="98"/>
      <c r="H26" s="98"/>
      <c r="I26" s="99"/>
      <c r="J26" s="99"/>
    </row>
    <row r="27" spans="1:10" x14ac:dyDescent="0.25">
      <c r="A27" s="126" t="s">
        <v>14</v>
      </c>
      <c r="B27" s="98"/>
      <c r="C27" s="98"/>
      <c r="D27" s="98"/>
      <c r="E27" s="99"/>
      <c r="F27" s="98"/>
      <c r="G27" s="98"/>
      <c r="H27" s="98"/>
      <c r="I27" s="99"/>
      <c r="J27" s="99"/>
    </row>
    <row r="28" spans="1:10" x14ac:dyDescent="0.25">
      <c r="A28" s="98" t="s">
        <v>29</v>
      </c>
      <c r="B28" s="98"/>
      <c r="C28" s="98"/>
      <c r="D28" s="98"/>
      <c r="E28" s="99"/>
      <c r="F28" s="98"/>
      <c r="G28" s="98"/>
      <c r="H28" s="98"/>
      <c r="I28" s="99"/>
      <c r="J28" s="99"/>
    </row>
    <row r="29" spans="1:10" x14ac:dyDescent="0.25">
      <c r="A29" s="98" t="s">
        <v>15</v>
      </c>
      <c r="B29" s="98"/>
      <c r="C29" s="98"/>
      <c r="D29" s="98"/>
      <c r="E29" s="99"/>
      <c r="F29" s="98"/>
      <c r="G29" s="98"/>
      <c r="H29" s="98"/>
      <c r="I29" s="99"/>
      <c r="J29" s="99"/>
    </row>
    <row r="30" spans="1:10" x14ac:dyDescent="0.25">
      <c r="A30" s="98" t="s">
        <v>16</v>
      </c>
      <c r="B30" s="98"/>
      <c r="C30" s="98"/>
      <c r="D30" s="98"/>
      <c r="E30" s="99"/>
      <c r="F30" s="98"/>
      <c r="G30" s="98"/>
      <c r="H30" s="98"/>
      <c r="I30" s="99"/>
      <c r="J30" s="99"/>
    </row>
    <row r="31" spans="1:10" x14ac:dyDescent="0.25">
      <c r="A31" s="126" t="s">
        <v>17</v>
      </c>
      <c r="B31" s="98"/>
      <c r="C31" s="98"/>
      <c r="D31" s="98"/>
      <c r="E31" s="99"/>
      <c r="F31" s="98"/>
      <c r="G31" s="98"/>
      <c r="H31" s="98"/>
      <c r="I31" s="99"/>
      <c r="J31" s="99"/>
    </row>
    <row r="32" spans="1:10" x14ac:dyDescent="0.25">
      <c r="A32" s="126" t="s">
        <v>18</v>
      </c>
      <c r="B32" s="98"/>
      <c r="C32" s="98"/>
      <c r="D32" s="98"/>
      <c r="E32" s="99"/>
      <c r="F32" s="98"/>
      <c r="G32" s="98"/>
      <c r="H32" s="98"/>
      <c r="I32" s="99"/>
      <c r="J32" s="99"/>
    </row>
    <row r="33" spans="1:11" x14ac:dyDescent="0.25">
      <c r="A33" s="98" t="s">
        <v>19</v>
      </c>
      <c r="B33" s="98"/>
      <c r="C33" s="98"/>
      <c r="D33" s="98"/>
      <c r="E33" s="99"/>
      <c r="F33" s="98"/>
      <c r="G33" s="98"/>
      <c r="H33" s="98"/>
      <c r="I33" s="99"/>
      <c r="J33" s="99"/>
    </row>
    <row r="34" spans="1:11" x14ac:dyDescent="0.25">
      <c r="A34" s="126" t="s">
        <v>20</v>
      </c>
      <c r="B34" s="98"/>
      <c r="C34" s="98"/>
      <c r="D34" s="98"/>
      <c r="E34" s="99"/>
      <c r="F34" s="98"/>
      <c r="G34" s="98"/>
      <c r="H34" s="98"/>
      <c r="I34" s="99"/>
      <c r="J34" s="99"/>
    </row>
    <row r="35" spans="1:11" x14ac:dyDescent="0.25">
      <c r="A35" s="126" t="s">
        <v>53</v>
      </c>
      <c r="B35" s="98"/>
      <c r="C35" s="98"/>
      <c r="D35" s="98"/>
      <c r="E35" s="99"/>
      <c r="F35" s="98"/>
      <c r="G35" s="98"/>
      <c r="H35" s="98"/>
      <c r="I35" s="99"/>
      <c r="J35" s="99"/>
    </row>
    <row r="36" spans="1:11" x14ac:dyDescent="0.25">
      <c r="A36" s="126" t="s">
        <v>58</v>
      </c>
      <c r="B36" s="98"/>
      <c r="C36" s="98"/>
      <c r="D36" s="98"/>
      <c r="E36" s="99"/>
      <c r="F36" s="98"/>
      <c r="G36" s="98"/>
      <c r="H36" s="98"/>
      <c r="I36" s="99"/>
      <c r="J36" s="99"/>
    </row>
    <row r="37" spans="1:11" ht="31.5" x14ac:dyDescent="0.25">
      <c r="A37" s="126" t="s">
        <v>208</v>
      </c>
      <c r="B37" s="98">
        <v>0</v>
      </c>
      <c r="C37" s="98">
        <v>0</v>
      </c>
      <c r="D37" s="98">
        <v>0</v>
      </c>
      <c r="E37" s="99">
        <v>0</v>
      </c>
      <c r="F37" s="98">
        <v>0</v>
      </c>
      <c r="G37" s="98">
        <v>0</v>
      </c>
      <c r="H37" s="98">
        <v>0</v>
      </c>
      <c r="I37" s="99">
        <v>0</v>
      </c>
      <c r="J37" s="99">
        <v>0</v>
      </c>
    </row>
    <row r="38" spans="1:11" ht="31.5" x14ac:dyDescent="0.25">
      <c r="A38" s="126" t="s">
        <v>209</v>
      </c>
      <c r="B38" s="98"/>
      <c r="C38" s="98"/>
      <c r="D38" s="98"/>
      <c r="E38" s="99"/>
      <c r="F38" s="98"/>
      <c r="G38" s="98"/>
      <c r="H38" s="98"/>
      <c r="I38" s="99"/>
      <c r="J38" s="99"/>
    </row>
    <row r="39" spans="1:11" x14ac:dyDescent="0.25">
      <c r="A39" s="126" t="s">
        <v>59</v>
      </c>
      <c r="B39" s="98"/>
      <c r="C39" s="98"/>
      <c r="D39" s="98"/>
      <c r="E39" s="99"/>
      <c r="F39" s="98"/>
      <c r="G39" s="98"/>
      <c r="H39" s="98"/>
      <c r="I39" s="99"/>
      <c r="J39" s="99"/>
    </row>
    <row r="40" spans="1:11" x14ac:dyDescent="0.25">
      <c r="A40" s="126" t="s">
        <v>41</v>
      </c>
      <c r="B40" s="98"/>
      <c r="C40" s="98"/>
      <c r="D40" s="98"/>
      <c r="E40" s="99"/>
      <c r="F40" s="98"/>
      <c r="G40" s="98"/>
      <c r="H40" s="98"/>
      <c r="I40" s="99"/>
      <c r="J40" s="99"/>
    </row>
    <row r="41" spans="1:11" x14ac:dyDescent="0.25">
      <c r="A41" s="126" t="s">
        <v>210</v>
      </c>
      <c r="B41" s="98"/>
      <c r="C41" s="98"/>
      <c r="D41" s="98"/>
      <c r="E41" s="99"/>
      <c r="F41" s="98"/>
      <c r="G41" s="98"/>
      <c r="H41" s="98"/>
      <c r="I41" s="99"/>
      <c r="J41" s="99"/>
    </row>
    <row r="42" spans="1:11" x14ac:dyDescent="0.25">
      <c r="A42" s="126" t="s">
        <v>211</v>
      </c>
      <c r="B42" s="98"/>
      <c r="C42" s="98"/>
      <c r="D42" s="98"/>
      <c r="E42" s="99"/>
      <c r="F42" s="98"/>
      <c r="G42" s="98"/>
      <c r="H42" s="98"/>
      <c r="I42" s="99"/>
      <c r="J42" s="99"/>
      <c r="K42" s="23"/>
    </row>
    <row r="43" spans="1:11" x14ac:dyDescent="0.25">
      <c r="A43" s="126" t="s">
        <v>212</v>
      </c>
      <c r="B43" s="98"/>
      <c r="C43" s="98"/>
      <c r="D43" s="98"/>
      <c r="E43" s="99"/>
      <c r="F43" s="98"/>
      <c r="G43" s="98"/>
      <c r="H43" s="98"/>
      <c r="I43" s="99"/>
      <c r="J43" s="99"/>
      <c r="K43" s="70"/>
    </row>
    <row r="44" spans="1:11" x14ac:dyDescent="0.25">
      <c r="A44" s="126" t="s">
        <v>60</v>
      </c>
      <c r="B44" s="98"/>
      <c r="C44" s="98"/>
      <c r="D44" s="98"/>
      <c r="E44" s="99"/>
      <c r="F44" s="98"/>
      <c r="G44" s="98"/>
      <c r="H44" s="98"/>
      <c r="I44" s="99"/>
      <c r="J44" s="99"/>
      <c r="K44" s="23"/>
    </row>
    <row r="45" spans="1:11" x14ac:dyDescent="0.25">
      <c r="A45" s="126" t="s">
        <v>213</v>
      </c>
      <c r="B45" s="98"/>
      <c r="C45" s="98"/>
      <c r="D45" s="98"/>
      <c r="E45" s="99"/>
      <c r="F45" s="98"/>
      <c r="G45" s="98"/>
      <c r="H45" s="98"/>
      <c r="I45" s="99"/>
      <c r="J45" s="99"/>
      <c r="K45" s="23"/>
    </row>
    <row r="46" spans="1:11" x14ac:dyDescent="0.25">
      <c r="A46" s="126" t="s">
        <v>214</v>
      </c>
      <c r="B46" s="98"/>
      <c r="C46" s="98"/>
      <c r="D46" s="98"/>
      <c r="E46" s="99"/>
      <c r="F46" s="98"/>
      <c r="G46" s="98"/>
      <c r="H46" s="98"/>
      <c r="I46" s="99"/>
      <c r="J46" s="99"/>
      <c r="K46" s="23"/>
    </row>
    <row r="47" spans="1:11" x14ac:dyDescent="0.25">
      <c r="A47" s="126" t="s">
        <v>215</v>
      </c>
      <c r="B47" s="98"/>
      <c r="C47" s="98"/>
      <c r="D47" s="98"/>
      <c r="E47" s="99"/>
      <c r="F47" s="98"/>
      <c r="G47" s="98"/>
      <c r="H47" s="98"/>
      <c r="I47" s="99"/>
      <c r="J47" s="99"/>
      <c r="K47" s="70"/>
    </row>
    <row r="48" spans="1:11" x14ac:dyDescent="0.25">
      <c r="A48" s="126" t="s">
        <v>31</v>
      </c>
      <c r="B48" s="98"/>
      <c r="C48" s="98"/>
      <c r="D48" s="98"/>
      <c r="E48" s="99"/>
      <c r="F48" s="98"/>
      <c r="G48" s="98"/>
      <c r="H48" s="98"/>
      <c r="I48" s="99"/>
      <c r="J48" s="99"/>
      <c r="K48" s="23"/>
    </row>
    <row r="49" spans="1:11" ht="31.5" x14ac:dyDescent="0.25">
      <c r="A49" s="126" t="s">
        <v>216</v>
      </c>
      <c r="B49" s="98"/>
      <c r="C49" s="98"/>
      <c r="D49" s="98"/>
      <c r="E49" s="99"/>
      <c r="F49" s="98"/>
      <c r="G49" s="98"/>
      <c r="H49" s="98"/>
      <c r="I49" s="99"/>
      <c r="J49" s="99"/>
      <c r="K49" s="23"/>
    </row>
    <row r="50" spans="1:11" ht="63" x14ac:dyDescent="0.25">
      <c r="A50" s="126" t="s">
        <v>217</v>
      </c>
      <c r="B50" s="98"/>
      <c r="C50" s="98"/>
      <c r="D50" s="98"/>
      <c r="E50" s="99"/>
      <c r="F50" s="98"/>
      <c r="G50" s="98"/>
      <c r="H50" s="98"/>
      <c r="I50" s="99"/>
      <c r="J50" s="99"/>
      <c r="K50" s="23"/>
    </row>
    <row r="51" spans="1:11" x14ac:dyDescent="0.25">
      <c r="A51" s="130" t="s">
        <v>21</v>
      </c>
      <c r="B51" s="98">
        <v>0</v>
      </c>
      <c r="C51" s="98">
        <v>0</v>
      </c>
      <c r="D51" s="98">
        <v>0</v>
      </c>
      <c r="E51" s="99">
        <v>0</v>
      </c>
      <c r="F51" s="98">
        <v>0</v>
      </c>
      <c r="G51" s="98">
        <v>0</v>
      </c>
      <c r="H51" s="98">
        <v>0</v>
      </c>
      <c r="I51" s="99">
        <v>0</v>
      </c>
      <c r="J51" s="99">
        <v>0</v>
      </c>
      <c r="K51" s="23"/>
    </row>
    <row r="52" spans="1:11" x14ac:dyDescent="0.25">
      <c r="A52" s="129" t="s">
        <v>38</v>
      </c>
      <c r="B52" s="98"/>
      <c r="C52" s="98"/>
      <c r="D52" s="98"/>
      <c r="E52" s="99"/>
      <c r="F52" s="98"/>
      <c r="G52" s="98"/>
      <c r="H52" s="98"/>
      <c r="I52" s="99"/>
      <c r="J52" s="99"/>
      <c r="K52" s="23"/>
    </row>
    <row r="53" spans="1:11" x14ac:dyDescent="0.25">
      <c r="A53" s="98" t="s">
        <v>22</v>
      </c>
      <c r="B53" s="98"/>
      <c r="C53" s="98"/>
      <c r="D53" s="98"/>
      <c r="E53" s="99"/>
      <c r="F53" s="98"/>
      <c r="G53" s="98"/>
      <c r="H53" s="98"/>
      <c r="I53" s="99"/>
      <c r="J53" s="99"/>
      <c r="K53" s="23"/>
    </row>
    <row r="54" spans="1:11" x14ac:dyDescent="0.25">
      <c r="A54" s="98" t="s">
        <v>23</v>
      </c>
      <c r="B54" s="98">
        <v>810711</v>
      </c>
      <c r="C54" s="98">
        <v>6100</v>
      </c>
      <c r="D54" s="98">
        <v>816811</v>
      </c>
      <c r="E54" s="99">
        <v>13.898400000000001</v>
      </c>
      <c r="F54" s="98">
        <v>1547378</v>
      </c>
      <c r="G54" s="98">
        <v>6100</v>
      </c>
      <c r="H54" s="98">
        <v>1553478</v>
      </c>
      <c r="I54" s="99">
        <v>17.6221</v>
      </c>
      <c r="J54" s="99">
        <v>3.7236999999999991</v>
      </c>
      <c r="K54" s="23"/>
    </row>
    <row r="55" spans="1:11" x14ac:dyDescent="0.25">
      <c r="A55" s="98" t="s">
        <v>24</v>
      </c>
      <c r="B55" s="98"/>
      <c r="C55" s="98"/>
      <c r="D55" s="98"/>
      <c r="E55" s="99"/>
      <c r="F55" s="98"/>
      <c r="G55" s="98"/>
      <c r="H55" s="98"/>
      <c r="I55" s="99"/>
      <c r="J55" s="99"/>
      <c r="K55" s="23"/>
    </row>
    <row r="56" spans="1:11" x14ac:dyDescent="0.25">
      <c r="A56" s="98" t="s">
        <v>25</v>
      </c>
      <c r="B56" s="98"/>
      <c r="C56" s="98"/>
      <c r="D56" s="98"/>
      <c r="E56" s="99"/>
      <c r="F56" s="98"/>
      <c r="G56" s="98"/>
      <c r="H56" s="98"/>
      <c r="I56" s="99"/>
      <c r="J56" s="99"/>
      <c r="K56" s="23"/>
    </row>
    <row r="57" spans="1:11" ht="47.25" x14ac:dyDescent="0.25">
      <c r="A57" s="126" t="s">
        <v>54</v>
      </c>
      <c r="B57" s="98">
        <v>673436</v>
      </c>
      <c r="C57" s="98">
        <v>31030</v>
      </c>
      <c r="D57" s="98">
        <v>704466</v>
      </c>
      <c r="E57" s="99">
        <v>11.986800000000001</v>
      </c>
      <c r="F57" s="98">
        <v>579706</v>
      </c>
      <c r="G57" s="98">
        <v>28814</v>
      </c>
      <c r="H57" s="98">
        <v>608520</v>
      </c>
      <c r="I57" s="99">
        <v>6.9028</v>
      </c>
      <c r="J57" s="99">
        <v>-5.0840000000000005</v>
      </c>
      <c r="K57" s="23"/>
    </row>
    <row r="58" spans="1:11" ht="47.25" x14ac:dyDescent="0.25">
      <c r="A58" s="127" t="s">
        <v>55</v>
      </c>
      <c r="B58" s="98">
        <v>1078963</v>
      </c>
      <c r="C58" s="98">
        <v>0</v>
      </c>
      <c r="D58" s="98">
        <v>1078963</v>
      </c>
      <c r="E58" s="99">
        <v>18.359100000000002</v>
      </c>
      <c r="F58" s="98">
        <v>1174123</v>
      </c>
      <c r="G58" s="98">
        <v>0</v>
      </c>
      <c r="H58" s="98">
        <v>1174123</v>
      </c>
      <c r="I58" s="99">
        <v>13.3188</v>
      </c>
      <c r="J58" s="99">
        <v>-5.040300000000002</v>
      </c>
      <c r="K58" s="23"/>
    </row>
    <row r="59" spans="1:11" x14ac:dyDescent="0.25">
      <c r="A59" s="126" t="s">
        <v>56</v>
      </c>
      <c r="B59" s="98"/>
      <c r="C59" s="98"/>
      <c r="D59" s="98"/>
      <c r="E59" s="99"/>
      <c r="F59" s="98"/>
      <c r="G59" s="98"/>
      <c r="H59" s="98"/>
      <c r="I59" s="99"/>
      <c r="J59" s="99"/>
      <c r="K59" s="23"/>
    </row>
    <row r="60" spans="1:11" x14ac:dyDescent="0.25">
      <c r="A60" s="126" t="s">
        <v>39</v>
      </c>
      <c r="B60" s="98">
        <v>10185</v>
      </c>
      <c r="C60" s="98">
        <v>0</v>
      </c>
      <c r="D60" s="98">
        <v>10185</v>
      </c>
      <c r="E60" s="99">
        <v>0.17330000000000001</v>
      </c>
      <c r="F60" s="98">
        <v>22543</v>
      </c>
      <c r="G60" s="98">
        <v>0</v>
      </c>
      <c r="H60" s="98">
        <v>22543</v>
      </c>
      <c r="I60" s="99">
        <v>0.25569999999999998</v>
      </c>
      <c r="J60" s="99">
        <v>8.2399999999999973E-2</v>
      </c>
      <c r="K60" s="23"/>
    </row>
    <row r="61" spans="1:11" x14ac:dyDescent="0.25">
      <c r="A61" s="126" t="s">
        <v>41</v>
      </c>
      <c r="B61" s="98"/>
      <c r="C61" s="98"/>
      <c r="D61" s="98"/>
      <c r="E61" s="99"/>
      <c r="F61" s="98"/>
      <c r="G61" s="98"/>
      <c r="H61" s="98"/>
      <c r="I61" s="99"/>
      <c r="J61" s="99"/>
      <c r="K61" s="23"/>
    </row>
    <row r="62" spans="1:11" ht="30.75" customHeight="1" x14ac:dyDescent="0.25">
      <c r="A62" s="126" t="s">
        <v>42</v>
      </c>
      <c r="B62" s="98"/>
      <c r="C62" s="98"/>
      <c r="D62" s="98"/>
      <c r="E62" s="99"/>
      <c r="F62" s="98"/>
      <c r="G62" s="98"/>
      <c r="H62" s="98"/>
      <c r="I62" s="99"/>
      <c r="J62" s="99"/>
      <c r="K62" s="23"/>
    </row>
    <row r="63" spans="1:11" x14ac:dyDescent="0.25">
      <c r="A63" s="126" t="s">
        <v>26</v>
      </c>
      <c r="B63" s="98"/>
      <c r="C63" s="98"/>
      <c r="D63" s="98"/>
      <c r="E63" s="99"/>
      <c r="F63" s="98"/>
      <c r="G63" s="98"/>
      <c r="H63" s="98"/>
      <c r="I63" s="99"/>
      <c r="J63" s="99"/>
      <c r="K63" s="23"/>
    </row>
    <row r="64" spans="1:11" x14ac:dyDescent="0.25">
      <c r="A64" s="126" t="s">
        <v>32</v>
      </c>
      <c r="B64" s="98">
        <v>14200</v>
      </c>
      <c r="C64" s="98">
        <v>0</v>
      </c>
      <c r="D64" s="98">
        <v>14200</v>
      </c>
      <c r="E64" s="99">
        <v>0.24160000000000001</v>
      </c>
      <c r="F64" s="98">
        <v>7200</v>
      </c>
      <c r="G64" s="98">
        <v>0</v>
      </c>
      <c r="H64" s="98">
        <v>7200</v>
      </c>
      <c r="I64" s="99">
        <v>8.1699999999999995E-2</v>
      </c>
      <c r="J64" s="99">
        <v>-0.15990000000000001</v>
      </c>
      <c r="K64" s="23"/>
    </row>
    <row r="65" spans="1:10" x14ac:dyDescent="0.25">
      <c r="A65" s="126" t="s">
        <v>27</v>
      </c>
      <c r="B65" s="98"/>
      <c r="C65" s="98"/>
      <c r="D65" s="98"/>
      <c r="E65" s="99"/>
      <c r="F65" s="98"/>
      <c r="G65" s="98"/>
      <c r="H65" s="98"/>
      <c r="I65" s="99"/>
      <c r="J65" s="99"/>
    </row>
    <row r="66" spans="1:10" ht="31.5" x14ac:dyDescent="0.25">
      <c r="A66" s="126" t="s">
        <v>218</v>
      </c>
      <c r="B66" s="98"/>
      <c r="C66" s="98"/>
      <c r="D66" s="98"/>
      <c r="E66" s="99"/>
      <c r="F66" s="98"/>
      <c r="G66" s="98"/>
      <c r="H66" s="98"/>
      <c r="I66" s="99"/>
      <c r="J66" s="99"/>
    </row>
    <row r="67" spans="1:10" ht="31.5" x14ac:dyDescent="0.25">
      <c r="A67" s="126" t="s">
        <v>219</v>
      </c>
      <c r="B67" s="98"/>
      <c r="C67" s="98"/>
      <c r="D67" s="98"/>
      <c r="E67" s="99"/>
      <c r="F67" s="98"/>
      <c r="G67" s="98"/>
      <c r="H67" s="98"/>
      <c r="I67" s="99"/>
      <c r="J67" s="99"/>
    </row>
    <row r="68" spans="1:10" x14ac:dyDescent="0.25">
      <c r="A68" s="126" t="s">
        <v>61</v>
      </c>
      <c r="B68" s="98"/>
      <c r="C68" s="98"/>
      <c r="D68" s="98"/>
      <c r="E68" s="99"/>
      <c r="F68" s="98"/>
      <c r="G68" s="98"/>
      <c r="H68" s="98"/>
      <c r="I68" s="99"/>
      <c r="J68" s="99"/>
    </row>
    <row r="69" spans="1:10" x14ac:dyDescent="0.25">
      <c r="A69" s="126" t="s">
        <v>202</v>
      </c>
      <c r="B69" s="98">
        <v>53383</v>
      </c>
      <c r="C69" s="98">
        <v>0</v>
      </c>
      <c r="D69" s="98">
        <v>53383</v>
      </c>
      <c r="E69" s="99">
        <v>0.9083</v>
      </c>
      <c r="F69" s="98">
        <v>54199</v>
      </c>
      <c r="G69" s="98">
        <v>0</v>
      </c>
      <c r="H69" s="98">
        <v>54199</v>
      </c>
      <c r="I69" s="99">
        <v>0.61480000000000001</v>
      </c>
      <c r="J69" s="99">
        <v>-0.29349999999999998</v>
      </c>
    </row>
    <row r="70" spans="1:10" ht="31.5" x14ac:dyDescent="0.25">
      <c r="A70" s="126" t="s">
        <v>62</v>
      </c>
      <c r="B70" s="98"/>
      <c r="C70" s="98"/>
      <c r="D70" s="98"/>
      <c r="E70" s="99"/>
      <c r="F70" s="98"/>
      <c r="G70" s="98"/>
      <c r="H70" s="98"/>
      <c r="I70" s="99"/>
      <c r="J70" s="99"/>
    </row>
    <row r="71" spans="1:10" ht="31.5" x14ac:dyDescent="0.25">
      <c r="A71" s="126" t="s">
        <v>63</v>
      </c>
      <c r="B71" s="98">
        <v>130730</v>
      </c>
      <c r="C71" s="98">
        <v>0</v>
      </c>
      <c r="D71" s="98">
        <v>130730</v>
      </c>
      <c r="E71" s="99">
        <v>2.2244000000000002</v>
      </c>
      <c r="F71" s="98">
        <v>133931</v>
      </c>
      <c r="G71" s="98">
        <v>0</v>
      </c>
      <c r="H71" s="98">
        <v>133931</v>
      </c>
      <c r="I71" s="99">
        <v>1.5193000000000001</v>
      </c>
      <c r="J71" s="99">
        <v>-0.70510000000000006</v>
      </c>
    </row>
    <row r="72" spans="1:10" x14ac:dyDescent="0.25">
      <c r="A72" s="126" t="s">
        <v>220</v>
      </c>
      <c r="B72" s="98"/>
      <c r="C72" s="98"/>
      <c r="D72" s="98"/>
      <c r="E72" s="99"/>
      <c r="F72" s="98"/>
      <c r="G72" s="98"/>
      <c r="H72" s="98"/>
      <c r="I72" s="99"/>
      <c r="J72" s="99"/>
    </row>
    <row r="73" spans="1:10" x14ac:dyDescent="0.25">
      <c r="A73" s="126" t="s">
        <v>221</v>
      </c>
      <c r="B73" s="98"/>
      <c r="C73" s="98"/>
      <c r="D73" s="98"/>
      <c r="E73" s="99"/>
      <c r="F73" s="98"/>
      <c r="G73" s="98"/>
      <c r="H73" s="98"/>
      <c r="I73" s="99"/>
      <c r="J73" s="99"/>
    </row>
    <row r="74" spans="1:10" x14ac:dyDescent="0.25">
      <c r="A74" s="126" t="s">
        <v>222</v>
      </c>
      <c r="B74" s="98"/>
      <c r="C74" s="98"/>
      <c r="D74" s="98"/>
      <c r="E74" s="99"/>
      <c r="F74" s="98"/>
      <c r="G74" s="98"/>
      <c r="H74" s="98"/>
      <c r="I74" s="99"/>
      <c r="J74" s="99"/>
    </row>
    <row r="75" spans="1:10" ht="78.75" x14ac:dyDescent="0.25">
      <c r="A75" s="126" t="s">
        <v>223</v>
      </c>
      <c r="B75" s="98"/>
      <c r="C75" s="98"/>
      <c r="D75" s="98"/>
      <c r="E75" s="99"/>
      <c r="F75" s="98"/>
      <c r="G75" s="98"/>
      <c r="H75" s="98"/>
      <c r="I75" s="99"/>
      <c r="J75" s="99"/>
    </row>
    <row r="76" spans="1:10" ht="15.75" customHeight="1" x14ac:dyDescent="0.25">
      <c r="A76" s="126" t="s">
        <v>224</v>
      </c>
      <c r="B76" s="98"/>
      <c r="C76" s="98"/>
      <c r="D76" s="98"/>
      <c r="E76" s="99"/>
      <c r="F76" s="98"/>
      <c r="G76" s="98"/>
      <c r="H76" s="98"/>
      <c r="I76" s="99"/>
      <c r="J76" s="99"/>
    </row>
    <row r="77" spans="1:10" x14ac:dyDescent="0.25">
      <c r="A77" s="126" t="s">
        <v>234</v>
      </c>
      <c r="B77" s="98"/>
      <c r="C77" s="98"/>
      <c r="D77" s="98"/>
      <c r="E77" s="99"/>
      <c r="F77" s="98"/>
      <c r="G77" s="98"/>
      <c r="H77" s="98"/>
      <c r="I77" s="99"/>
      <c r="J77" s="99"/>
    </row>
    <row r="78" spans="1:10" x14ac:dyDescent="0.25">
      <c r="A78" s="126" t="s">
        <v>235</v>
      </c>
      <c r="B78" s="98">
        <v>4211</v>
      </c>
      <c r="C78" s="98">
        <v>0</v>
      </c>
      <c r="D78" s="98">
        <v>4211</v>
      </c>
      <c r="E78" s="99">
        <v>7.17E-2</v>
      </c>
      <c r="F78" s="98">
        <v>88142</v>
      </c>
      <c r="G78" s="98">
        <v>0</v>
      </c>
      <c r="H78" s="98">
        <v>88142</v>
      </c>
      <c r="I78" s="99">
        <v>0.99990000000000001</v>
      </c>
      <c r="J78" s="99">
        <v>0.92820000000000003</v>
      </c>
    </row>
    <row r="79" spans="1:10" x14ac:dyDescent="0.25">
      <c r="A79" s="129" t="s">
        <v>28</v>
      </c>
      <c r="B79" s="98">
        <v>2775819</v>
      </c>
      <c r="C79" s="98">
        <v>37130</v>
      </c>
      <c r="D79" s="98">
        <v>2812949</v>
      </c>
      <c r="E79" s="99">
        <v>47.863599999999998</v>
      </c>
      <c r="F79" s="98">
        <v>3607222</v>
      </c>
      <c r="G79" s="98">
        <v>34914</v>
      </c>
      <c r="H79" s="98">
        <v>3642136</v>
      </c>
      <c r="I79" s="99">
        <v>41.315099999999994</v>
      </c>
      <c r="J79" s="99">
        <v>-6.5485000000000033</v>
      </c>
    </row>
    <row r="80" spans="1:10" ht="31.5" x14ac:dyDescent="0.25">
      <c r="A80" s="129" t="s">
        <v>30</v>
      </c>
      <c r="B80" s="98">
        <v>2775819</v>
      </c>
      <c r="C80" s="98">
        <v>37130</v>
      </c>
      <c r="D80" s="98">
        <v>2812949</v>
      </c>
      <c r="E80" s="99">
        <v>47.863599999999998</v>
      </c>
      <c r="F80" s="98">
        <v>3607222</v>
      </c>
      <c r="G80" s="98">
        <v>34914</v>
      </c>
      <c r="H80" s="98">
        <v>3642136</v>
      </c>
      <c r="I80" s="99">
        <v>41.315099999999994</v>
      </c>
      <c r="J80" s="99">
        <v>-6.5485000000000042</v>
      </c>
    </row>
    <row r="81" spans="1:10" ht="31.5" x14ac:dyDescent="0.25">
      <c r="A81" s="126" t="s">
        <v>225</v>
      </c>
      <c r="B81" s="98"/>
      <c r="C81" s="98"/>
      <c r="D81" s="98"/>
      <c r="E81" s="99"/>
      <c r="F81" s="98"/>
      <c r="G81" s="98"/>
      <c r="H81" s="98"/>
      <c r="I81" s="99"/>
      <c r="J81" s="99"/>
    </row>
    <row r="82" spans="1:10" ht="47.25" x14ac:dyDescent="0.25">
      <c r="A82" s="126" t="s">
        <v>226</v>
      </c>
      <c r="B82" s="98"/>
      <c r="C82" s="98"/>
      <c r="D82" s="98"/>
      <c r="E82" s="99"/>
      <c r="F82" s="98"/>
      <c r="G82" s="98"/>
      <c r="H82" s="98"/>
      <c r="I82" s="99"/>
      <c r="J82" s="99"/>
    </row>
    <row r="83" spans="1:10" x14ac:dyDescent="0.25">
      <c r="A83" s="129" t="s">
        <v>40</v>
      </c>
      <c r="B83" s="98">
        <v>5839870</v>
      </c>
      <c r="C83" s="98">
        <v>37130</v>
      </c>
      <c r="D83" s="98">
        <v>5877000</v>
      </c>
      <c r="E83" s="99">
        <v>100</v>
      </c>
      <c r="F83" s="98">
        <v>8780586</v>
      </c>
      <c r="G83" s="98">
        <v>34914</v>
      </c>
      <c r="H83" s="98">
        <v>8815500</v>
      </c>
      <c r="I83" s="99">
        <v>100</v>
      </c>
      <c r="J83" s="99">
        <v>0</v>
      </c>
    </row>
  </sheetData>
  <mergeCells count="5">
    <mergeCell ref="A1:J1"/>
    <mergeCell ref="A2:J2"/>
    <mergeCell ref="B3:E3"/>
    <mergeCell ref="F3:I3"/>
    <mergeCell ref="J3:J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85" zoomScaleNormal="85" workbookViewId="0">
      <selection activeCell="P7" sqref="P7"/>
    </sheetView>
  </sheetViews>
  <sheetFormatPr defaultRowHeight="15" x14ac:dyDescent="0.25"/>
  <cols>
    <col min="1" max="1" width="5.85546875" customWidth="1"/>
    <col min="2" max="2" width="38" style="2" customWidth="1"/>
    <col min="3" max="3" width="12.85546875" customWidth="1"/>
    <col min="4" max="4" width="12.42578125" style="1" customWidth="1"/>
    <col min="5" max="5" width="15.28515625" style="1" customWidth="1"/>
    <col min="6" max="6" width="12.42578125" customWidth="1"/>
    <col min="7" max="7" width="12.42578125" style="1" customWidth="1"/>
    <col min="8" max="8" width="15.28515625" style="1" customWidth="1"/>
    <col min="9" max="9" width="11.28515625" style="1" customWidth="1"/>
  </cols>
  <sheetData>
    <row r="1" spans="1:9" x14ac:dyDescent="0.25">
      <c r="A1" s="194" t="s">
        <v>48</v>
      </c>
      <c r="B1" s="194"/>
      <c r="C1" s="194"/>
      <c r="D1" s="194"/>
      <c r="E1" s="194"/>
      <c r="F1" s="194"/>
      <c r="G1" s="194"/>
      <c r="H1" s="194"/>
      <c r="I1" s="194"/>
    </row>
    <row r="2" spans="1:9" x14ac:dyDescent="0.25">
      <c r="A2" s="16"/>
      <c r="B2" s="18"/>
      <c r="C2" s="16"/>
      <c r="D2" s="17"/>
      <c r="E2" s="17"/>
      <c r="F2" s="16"/>
      <c r="G2" s="17"/>
      <c r="H2" s="17"/>
      <c r="I2" s="17"/>
    </row>
    <row r="3" spans="1:9" ht="33" customHeight="1" x14ac:dyDescent="0.25">
      <c r="A3" s="245"/>
      <c r="B3" s="246"/>
      <c r="C3" s="247" t="s">
        <v>246</v>
      </c>
      <c r="D3" s="247"/>
      <c r="E3" s="247"/>
      <c r="F3" s="247" t="s">
        <v>247</v>
      </c>
      <c r="G3" s="247"/>
      <c r="H3" s="247"/>
      <c r="I3" s="248" t="s">
        <v>203</v>
      </c>
    </row>
    <row r="4" spans="1:9" ht="78.75" x14ac:dyDescent="0.25">
      <c r="A4" s="245" t="s">
        <v>47</v>
      </c>
      <c r="B4" s="246" t="s">
        <v>43</v>
      </c>
      <c r="C4" s="249" t="s">
        <v>44</v>
      </c>
      <c r="D4" s="250" t="s">
        <v>204</v>
      </c>
      <c r="E4" s="250" t="s">
        <v>195</v>
      </c>
      <c r="F4" s="249" t="s">
        <v>44</v>
      </c>
      <c r="G4" s="250" t="s">
        <v>204</v>
      </c>
      <c r="H4" s="250" t="s">
        <v>195</v>
      </c>
      <c r="I4" s="248"/>
    </row>
    <row r="5" spans="1:9" ht="31.5" x14ac:dyDescent="0.25">
      <c r="A5" s="251">
        <v>1</v>
      </c>
      <c r="B5" s="252" t="s">
        <v>64</v>
      </c>
      <c r="C5" s="251">
        <v>1185751</v>
      </c>
      <c r="D5" s="253">
        <v>20.176100000000002</v>
      </c>
      <c r="E5" s="253">
        <v>0</v>
      </c>
      <c r="F5" s="251">
        <v>1840558</v>
      </c>
      <c r="G5" s="253">
        <v>20.878699999999998</v>
      </c>
      <c r="H5" s="253">
        <v>0</v>
      </c>
      <c r="I5" s="253">
        <v>0.702599999999997</v>
      </c>
    </row>
    <row r="6" spans="1:9" ht="31.5" x14ac:dyDescent="0.25">
      <c r="A6" s="98">
        <v>2</v>
      </c>
      <c r="B6" s="125" t="s">
        <v>65</v>
      </c>
      <c r="C6" s="98">
        <v>841900</v>
      </c>
      <c r="D6" s="99">
        <v>14.3253</v>
      </c>
      <c r="E6" s="99">
        <v>0</v>
      </c>
      <c r="F6" s="98">
        <v>1262850</v>
      </c>
      <c r="G6" s="99">
        <v>14.3253</v>
      </c>
      <c r="H6" s="99">
        <v>0</v>
      </c>
      <c r="I6" s="99">
        <v>0</v>
      </c>
    </row>
    <row r="7" spans="1:9" ht="15.75" x14ac:dyDescent="0.25">
      <c r="A7" s="98">
        <v>3</v>
      </c>
      <c r="B7" s="97" t="s">
        <v>236</v>
      </c>
      <c r="C7" s="98">
        <v>260000</v>
      </c>
      <c r="D7" s="99">
        <v>4.4240000000000004</v>
      </c>
      <c r="E7" s="99">
        <v>0</v>
      </c>
      <c r="F7" s="98">
        <v>1520608</v>
      </c>
      <c r="G7" s="99">
        <v>17.249300000000002</v>
      </c>
      <c r="H7" s="99">
        <v>0</v>
      </c>
      <c r="I7" s="99">
        <v>12.8253</v>
      </c>
    </row>
    <row r="8" spans="1:9" ht="15.75" x14ac:dyDescent="0.25">
      <c r="A8" s="98">
        <v>4</v>
      </c>
      <c r="B8" s="97" t="s">
        <v>66</v>
      </c>
      <c r="C8" s="98">
        <v>123000</v>
      </c>
      <c r="D8" s="99">
        <v>2.0929000000000002</v>
      </c>
      <c r="E8" s="99">
        <v>0</v>
      </c>
      <c r="F8" s="98">
        <v>184500</v>
      </c>
      <c r="G8" s="99">
        <v>2.0929000000000002</v>
      </c>
      <c r="H8" s="99">
        <v>0</v>
      </c>
      <c r="I8" s="99">
        <v>0</v>
      </c>
    </row>
    <row r="9" spans="1:9" ht="15.75" x14ac:dyDescent="0.25">
      <c r="A9" s="98">
        <v>5</v>
      </c>
      <c r="B9" s="97" t="s">
        <v>67</v>
      </c>
      <c r="C9" s="98">
        <v>96200</v>
      </c>
      <c r="D9" s="99">
        <v>1.6369</v>
      </c>
      <c r="E9" s="99">
        <v>0</v>
      </c>
      <c r="F9" s="98">
        <v>144300</v>
      </c>
      <c r="G9" s="99">
        <v>1.6369</v>
      </c>
      <c r="H9" s="99">
        <v>0</v>
      </c>
      <c r="I9" s="99">
        <v>0</v>
      </c>
    </row>
    <row r="10" spans="1:9" ht="15.75" x14ac:dyDescent="0.25">
      <c r="A10" s="98">
        <v>6</v>
      </c>
      <c r="B10" s="97" t="s">
        <v>257</v>
      </c>
      <c r="C10" s="98">
        <v>0</v>
      </c>
      <c r="D10" s="99">
        <v>0</v>
      </c>
      <c r="E10" s="99">
        <v>0</v>
      </c>
      <c r="F10" s="98">
        <v>0</v>
      </c>
      <c r="G10" s="99">
        <v>0</v>
      </c>
      <c r="H10" s="99">
        <v>0</v>
      </c>
      <c r="I10" s="99">
        <v>0</v>
      </c>
    </row>
    <row r="11" spans="1:9" ht="15.75" x14ac:dyDescent="0.25">
      <c r="A11" s="98">
        <v>7</v>
      </c>
      <c r="B11" s="97" t="s">
        <v>256</v>
      </c>
      <c r="C11" s="98">
        <v>0</v>
      </c>
      <c r="D11" s="99">
        <v>0</v>
      </c>
      <c r="E11" s="99">
        <v>0</v>
      </c>
      <c r="F11" s="98">
        <v>0</v>
      </c>
      <c r="G11" s="99">
        <v>0</v>
      </c>
      <c r="H11" s="99">
        <v>0</v>
      </c>
      <c r="I11" s="99">
        <v>0</v>
      </c>
    </row>
    <row r="12" spans="1:9" ht="15.75" x14ac:dyDescent="0.25">
      <c r="A12" s="98">
        <v>8</v>
      </c>
      <c r="B12" s="97" t="s">
        <v>254</v>
      </c>
      <c r="C12" s="98">
        <v>0</v>
      </c>
      <c r="D12" s="99">
        <v>0</v>
      </c>
      <c r="E12" s="99">
        <v>0</v>
      </c>
      <c r="F12" s="98">
        <v>108750</v>
      </c>
      <c r="G12" s="99">
        <v>1.2336</v>
      </c>
      <c r="H12" s="99">
        <v>0</v>
      </c>
      <c r="I12" s="99">
        <v>1.2336</v>
      </c>
    </row>
    <row r="13" spans="1:9" ht="15.75" x14ac:dyDescent="0.25">
      <c r="A13" s="98">
        <v>9</v>
      </c>
      <c r="B13" s="97" t="s">
        <v>255</v>
      </c>
      <c r="C13" s="98">
        <v>0</v>
      </c>
      <c r="D13" s="99">
        <v>0</v>
      </c>
      <c r="E13" s="99">
        <v>0</v>
      </c>
      <c r="F13" s="98">
        <v>111798</v>
      </c>
      <c r="G13" s="99">
        <v>1.2682</v>
      </c>
      <c r="H13" s="99">
        <v>0</v>
      </c>
      <c r="I13" s="99">
        <v>1.2682</v>
      </c>
    </row>
    <row r="14" spans="1:9" ht="15.75" x14ac:dyDescent="0.25">
      <c r="A14" s="128"/>
      <c r="B14" s="111" t="s">
        <v>68</v>
      </c>
      <c r="C14" s="128">
        <f>SUM(C5:C13)</f>
        <v>2506851</v>
      </c>
      <c r="D14" s="146">
        <v>42.655200000000001</v>
      </c>
      <c r="E14" s="146">
        <v>0</v>
      </c>
      <c r="F14" s="128">
        <f>SUM(F5:F13)</f>
        <v>5173364</v>
      </c>
      <c r="G14" s="146">
        <v>58.684899999999999</v>
      </c>
      <c r="H14" s="146">
        <v>0</v>
      </c>
      <c r="I14" s="146">
        <v>16.029699999999998</v>
      </c>
    </row>
  </sheetData>
  <mergeCells count="4">
    <mergeCell ref="A1:I1"/>
    <mergeCell ref="C3:E3"/>
    <mergeCell ref="F3:H3"/>
    <mergeCell ref="I3:I4"/>
  </mergeCells>
  <pageMargins left="0.7" right="0.7" top="0.75" bottom="0.75" header="0.3" footer="0.3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opLeftCell="A61" workbookViewId="0">
      <selection activeCell="I22" sqref="I22"/>
    </sheetView>
  </sheetViews>
  <sheetFormatPr defaultColWidth="9.140625" defaultRowHeight="15.75" x14ac:dyDescent="0.25"/>
  <cols>
    <col min="1" max="1" width="7.5703125" style="123" customWidth="1"/>
    <col min="2" max="2" width="41.28515625" style="113" customWidth="1"/>
    <col min="3" max="5" width="12.5703125" style="124" customWidth="1"/>
    <col min="6" max="6" width="13" style="113" customWidth="1"/>
    <col min="7" max="8" width="8.85546875" style="113" customWidth="1"/>
    <col min="9" max="16384" width="9.140625" style="68"/>
  </cols>
  <sheetData>
    <row r="1" spans="1:7" x14ac:dyDescent="0.25">
      <c r="A1" s="195"/>
      <c r="B1" s="195"/>
      <c r="C1" s="195"/>
      <c r="D1" s="195"/>
      <c r="E1" s="195"/>
      <c r="F1" s="195"/>
    </row>
    <row r="2" spans="1:7" ht="24.75" customHeight="1" x14ac:dyDescent="0.25">
      <c r="A2" s="196" t="s">
        <v>198</v>
      </c>
      <c r="B2" s="196"/>
      <c r="C2" s="196"/>
      <c r="D2" s="196"/>
      <c r="E2" s="196"/>
      <c r="F2" s="196"/>
    </row>
    <row r="3" spans="1:7" ht="54" customHeight="1" x14ac:dyDescent="0.25">
      <c r="A3" s="90"/>
      <c r="B3" s="91"/>
      <c r="C3" s="195" t="s">
        <v>248</v>
      </c>
      <c r="D3" s="195"/>
      <c r="E3" s="195" t="s">
        <v>249</v>
      </c>
      <c r="F3" s="195"/>
    </row>
    <row r="4" spans="1:7" ht="63" x14ac:dyDescent="0.25">
      <c r="A4" s="90" t="s">
        <v>47</v>
      </c>
      <c r="B4" s="87" t="s">
        <v>57</v>
      </c>
      <c r="C4" s="88" t="s">
        <v>0</v>
      </c>
      <c r="D4" s="89" t="s">
        <v>199</v>
      </c>
      <c r="E4" s="88" t="s">
        <v>0</v>
      </c>
      <c r="F4" s="89" t="s">
        <v>199</v>
      </c>
    </row>
    <row r="5" spans="1:7" x14ac:dyDescent="0.25">
      <c r="A5" s="86">
        <v>1</v>
      </c>
      <c r="B5" s="91" t="s">
        <v>236</v>
      </c>
      <c r="C5" s="159"/>
      <c r="D5" s="187"/>
      <c r="E5" s="88"/>
      <c r="F5" s="89"/>
    </row>
    <row r="6" spans="1:7" x14ac:dyDescent="0.25">
      <c r="A6" s="90"/>
      <c r="B6" s="87" t="s">
        <v>104</v>
      </c>
      <c r="C6" s="178">
        <v>260000</v>
      </c>
      <c r="D6" s="184">
        <v>4.4240000000000004</v>
      </c>
      <c r="E6" s="88"/>
      <c r="F6" s="89"/>
    </row>
    <row r="7" spans="1:7" ht="94.5" x14ac:dyDescent="0.25">
      <c r="A7" s="90"/>
      <c r="B7" s="87" t="s">
        <v>105</v>
      </c>
      <c r="C7" s="88"/>
      <c r="D7" s="89"/>
      <c r="E7" s="88"/>
      <c r="F7" s="89"/>
    </row>
    <row r="8" spans="1:7" x14ac:dyDescent="0.25">
      <c r="A8" s="90"/>
      <c r="B8" s="87" t="s">
        <v>272</v>
      </c>
      <c r="C8" s="178">
        <v>1260608</v>
      </c>
      <c r="D8" s="184">
        <v>14.299903578923487</v>
      </c>
      <c r="E8" s="188">
        <v>1520608</v>
      </c>
      <c r="F8" s="184">
        <v>17.249300000000002</v>
      </c>
    </row>
    <row r="9" spans="1:7" x14ac:dyDescent="0.25">
      <c r="A9" s="90"/>
      <c r="B9" s="87" t="s">
        <v>106</v>
      </c>
      <c r="C9" s="178">
        <v>1520608</v>
      </c>
      <c r="D9" s="184">
        <v>17.249300000000002</v>
      </c>
      <c r="E9" s="188">
        <v>1520608</v>
      </c>
      <c r="F9" s="184">
        <v>17.249300000000002</v>
      </c>
    </row>
    <row r="10" spans="1:7" x14ac:dyDescent="0.25">
      <c r="A10" s="90"/>
      <c r="B10" s="87"/>
      <c r="C10" s="88"/>
      <c r="D10" s="89"/>
      <c r="E10" s="88"/>
      <c r="F10" s="89"/>
    </row>
    <row r="11" spans="1:7" ht="31.5" x14ac:dyDescent="0.25">
      <c r="A11" s="86">
        <v>2</v>
      </c>
      <c r="B11" s="27" t="s">
        <v>64</v>
      </c>
      <c r="C11" s="114"/>
      <c r="D11" s="115"/>
      <c r="E11" s="114"/>
      <c r="F11" s="115"/>
    </row>
    <row r="12" spans="1:7" x14ac:dyDescent="0.25">
      <c r="A12" s="86"/>
      <c r="B12" s="116" t="s">
        <v>104</v>
      </c>
      <c r="C12" s="178">
        <v>1185751</v>
      </c>
      <c r="D12" s="122">
        <v>20.176100000000002</v>
      </c>
      <c r="E12" s="114" t="s">
        <v>113</v>
      </c>
      <c r="F12" s="115" t="s">
        <v>113</v>
      </c>
    </row>
    <row r="13" spans="1:7" ht="94.5" x14ac:dyDescent="0.25">
      <c r="A13" s="86"/>
      <c r="B13" s="116" t="s">
        <v>105</v>
      </c>
      <c r="C13" s="181" t="s">
        <v>113</v>
      </c>
      <c r="D13" s="147" t="s">
        <v>113</v>
      </c>
      <c r="E13" s="176" t="s">
        <v>113</v>
      </c>
      <c r="F13" s="177" t="s">
        <v>113</v>
      </c>
    </row>
    <row r="14" spans="1:7" x14ac:dyDescent="0.25">
      <c r="A14" s="86"/>
      <c r="B14" s="180" t="s">
        <v>270</v>
      </c>
      <c r="C14" s="178">
        <v>26903</v>
      </c>
      <c r="D14" s="122">
        <v>0.45776756848732397</v>
      </c>
      <c r="E14" s="178">
        <v>1212654</v>
      </c>
      <c r="F14" s="122">
        <v>20.633900000000001</v>
      </c>
    </row>
    <row r="15" spans="1:7" x14ac:dyDescent="0.25">
      <c r="A15" s="86"/>
      <c r="B15" s="180" t="s">
        <v>272</v>
      </c>
      <c r="C15" s="178">
        <v>627904</v>
      </c>
      <c r="D15" s="122">
        <v>7.122727014916908</v>
      </c>
      <c r="E15" s="178">
        <v>1840558</v>
      </c>
      <c r="F15" s="122">
        <v>20.878699999999998</v>
      </c>
    </row>
    <row r="16" spans="1:7" x14ac:dyDescent="0.25">
      <c r="A16" s="86"/>
      <c r="B16" s="175" t="s">
        <v>106</v>
      </c>
      <c r="C16" s="178">
        <v>1840558</v>
      </c>
      <c r="D16" s="122">
        <v>20.878699999999998</v>
      </c>
      <c r="E16" s="178">
        <v>1840558</v>
      </c>
      <c r="F16" s="122">
        <v>20.878699999999998</v>
      </c>
      <c r="G16" s="174"/>
    </row>
    <row r="17" spans="1:7" x14ac:dyDescent="0.25">
      <c r="A17" s="86"/>
      <c r="B17" s="91"/>
      <c r="C17" s="114"/>
      <c r="D17" s="115"/>
      <c r="E17" s="114"/>
      <c r="F17" s="115"/>
    </row>
    <row r="18" spans="1:7" ht="31.5" x14ac:dyDescent="0.25">
      <c r="A18" s="86">
        <v>3</v>
      </c>
      <c r="B18" s="91" t="s">
        <v>65</v>
      </c>
      <c r="C18" s="114"/>
      <c r="D18" s="115"/>
      <c r="E18" s="114"/>
      <c r="F18" s="115"/>
    </row>
    <row r="19" spans="1:7" x14ac:dyDescent="0.25">
      <c r="A19" s="86"/>
      <c r="B19" s="116" t="s">
        <v>104</v>
      </c>
      <c r="C19" s="178">
        <v>841900</v>
      </c>
      <c r="D19" s="122">
        <v>14.3253</v>
      </c>
      <c r="E19" s="114" t="s">
        <v>113</v>
      </c>
      <c r="F19" s="115" t="s">
        <v>113</v>
      </c>
    </row>
    <row r="20" spans="1:7" ht="93.75" customHeight="1" x14ac:dyDescent="0.25">
      <c r="A20" s="86"/>
      <c r="B20" s="116" t="s">
        <v>105</v>
      </c>
      <c r="C20" s="119" t="s">
        <v>113</v>
      </c>
      <c r="D20" s="120" t="s">
        <v>113</v>
      </c>
      <c r="E20" s="120" t="s">
        <v>113</v>
      </c>
      <c r="F20" s="119" t="s">
        <v>113</v>
      </c>
    </row>
    <row r="21" spans="1:7" ht="16.5" customHeight="1" x14ac:dyDescent="0.25">
      <c r="A21" s="86"/>
      <c r="B21" s="116" t="s">
        <v>272</v>
      </c>
      <c r="C21" s="178">
        <v>420950</v>
      </c>
      <c r="D21" s="122">
        <v>4.775112018603596</v>
      </c>
      <c r="E21" s="178">
        <v>1262850</v>
      </c>
      <c r="F21" s="122">
        <v>14.3253</v>
      </c>
      <c r="G21" s="185"/>
    </row>
    <row r="22" spans="1:7" x14ac:dyDescent="0.25">
      <c r="A22" s="86"/>
      <c r="B22" s="87" t="s">
        <v>106</v>
      </c>
      <c r="C22" s="178">
        <v>420950</v>
      </c>
      <c r="D22" s="122">
        <v>4.775112018603596</v>
      </c>
      <c r="E22" s="178">
        <v>1262850</v>
      </c>
      <c r="F22" s="122">
        <v>14.3253</v>
      </c>
    </row>
    <row r="23" spans="1:7" x14ac:dyDescent="0.25">
      <c r="A23" s="86"/>
      <c r="B23" s="91"/>
      <c r="C23" s="114"/>
      <c r="D23" s="115"/>
      <c r="E23" s="114"/>
      <c r="F23" s="115"/>
    </row>
    <row r="24" spans="1:7" x14ac:dyDescent="0.25">
      <c r="A24" s="86">
        <v>4</v>
      </c>
      <c r="B24" s="91" t="s">
        <v>67</v>
      </c>
      <c r="C24" s="114"/>
      <c r="D24" s="115"/>
      <c r="E24" s="114"/>
      <c r="F24" s="115"/>
    </row>
    <row r="25" spans="1:7" x14ac:dyDescent="0.25">
      <c r="A25" s="86"/>
      <c r="B25" s="116" t="s">
        <v>104</v>
      </c>
      <c r="C25" s="117">
        <v>96200</v>
      </c>
      <c r="D25" s="118">
        <v>1.6369</v>
      </c>
      <c r="E25" s="114" t="s">
        <v>113</v>
      </c>
      <c r="F25" s="115" t="s">
        <v>113</v>
      </c>
    </row>
    <row r="26" spans="1:7" ht="94.5" x14ac:dyDescent="0.25">
      <c r="A26" s="86"/>
      <c r="B26" s="116" t="s">
        <v>105</v>
      </c>
      <c r="C26" s="119" t="s">
        <v>113</v>
      </c>
      <c r="D26" s="120" t="s">
        <v>113</v>
      </c>
      <c r="E26" s="120" t="s">
        <v>113</v>
      </c>
      <c r="F26" s="119" t="s">
        <v>113</v>
      </c>
    </row>
    <row r="27" spans="1:7" x14ac:dyDescent="0.25">
      <c r="A27" s="86"/>
      <c r="B27" s="116" t="s">
        <v>272</v>
      </c>
      <c r="C27" s="183">
        <v>48100</v>
      </c>
      <c r="D27" s="182">
        <v>0.54562985650275087</v>
      </c>
      <c r="E27" s="178">
        <v>144300</v>
      </c>
      <c r="F27" s="184">
        <v>1.6369</v>
      </c>
    </row>
    <row r="28" spans="1:7" x14ac:dyDescent="0.25">
      <c r="A28" s="86"/>
      <c r="B28" s="87" t="s">
        <v>106</v>
      </c>
      <c r="C28" s="178">
        <v>144300</v>
      </c>
      <c r="D28" s="184">
        <v>1.6369</v>
      </c>
      <c r="E28" s="178">
        <v>144300</v>
      </c>
      <c r="F28" s="184">
        <v>1.6369</v>
      </c>
    </row>
    <row r="29" spans="1:7" x14ac:dyDescent="0.25">
      <c r="A29" s="86"/>
      <c r="B29" s="91"/>
      <c r="C29" s="114"/>
      <c r="D29" s="115"/>
      <c r="E29" s="114"/>
      <c r="F29" s="115"/>
    </row>
    <row r="30" spans="1:7" x14ac:dyDescent="0.25">
      <c r="A30" s="86">
        <v>5</v>
      </c>
      <c r="B30" s="91" t="s">
        <v>66</v>
      </c>
      <c r="C30" s="114"/>
      <c r="D30" s="115"/>
      <c r="E30" s="114"/>
      <c r="F30" s="115"/>
    </row>
    <row r="31" spans="1:7" x14ac:dyDescent="0.25">
      <c r="A31" s="86"/>
      <c r="B31" s="116" t="s">
        <v>104</v>
      </c>
      <c r="C31" s="178">
        <v>123000</v>
      </c>
      <c r="D31" s="184">
        <v>2.0929000000000002</v>
      </c>
      <c r="E31" s="114" t="s">
        <v>113</v>
      </c>
      <c r="F31" s="115" t="s">
        <v>113</v>
      </c>
    </row>
    <row r="32" spans="1:7" ht="94.5" x14ac:dyDescent="0.25">
      <c r="A32" s="86"/>
      <c r="B32" s="116" t="s">
        <v>105</v>
      </c>
      <c r="C32" s="119" t="s">
        <v>113</v>
      </c>
      <c r="D32" s="120" t="s">
        <v>113</v>
      </c>
      <c r="E32" s="120" t="s">
        <v>113</v>
      </c>
      <c r="F32" s="119" t="s">
        <v>113</v>
      </c>
    </row>
    <row r="33" spans="1:12" x14ac:dyDescent="0.25">
      <c r="A33" s="86"/>
      <c r="B33" s="116" t="s">
        <v>272</v>
      </c>
      <c r="C33" s="178">
        <v>61500</v>
      </c>
      <c r="D33" s="184">
        <v>0.69763484771141737</v>
      </c>
      <c r="E33" s="120"/>
      <c r="F33" s="119"/>
    </row>
    <row r="34" spans="1:12" x14ac:dyDescent="0.25">
      <c r="A34" s="91"/>
      <c r="B34" s="87" t="s">
        <v>106</v>
      </c>
      <c r="C34" s="178">
        <v>184500</v>
      </c>
      <c r="D34" s="184">
        <v>2.0929000000000002</v>
      </c>
      <c r="E34" s="178">
        <v>184500</v>
      </c>
      <c r="F34" s="184">
        <v>2.0929000000000002</v>
      </c>
    </row>
    <row r="35" spans="1:12" x14ac:dyDescent="0.25">
      <c r="A35" s="86">
        <v>6</v>
      </c>
      <c r="B35" s="91" t="s">
        <v>256</v>
      </c>
      <c r="C35" s="114"/>
      <c r="D35" s="115"/>
      <c r="E35" s="114"/>
      <c r="F35" s="115"/>
    </row>
    <row r="36" spans="1:12" x14ac:dyDescent="0.25">
      <c r="A36" s="86"/>
      <c r="B36" s="116" t="s">
        <v>104</v>
      </c>
      <c r="C36" s="117">
        <v>0</v>
      </c>
      <c r="D36" s="118">
        <v>0</v>
      </c>
      <c r="E36" s="114" t="s">
        <v>113</v>
      </c>
      <c r="F36" s="115" t="s">
        <v>113</v>
      </c>
    </row>
    <row r="37" spans="1:12" ht="94.5" x14ac:dyDescent="0.25">
      <c r="A37" s="86"/>
      <c r="B37" s="116" t="s">
        <v>105</v>
      </c>
      <c r="C37" s="119" t="s">
        <v>113</v>
      </c>
      <c r="D37" s="120" t="s">
        <v>113</v>
      </c>
      <c r="E37" s="120" t="s">
        <v>113</v>
      </c>
      <c r="F37" s="119" t="s">
        <v>113</v>
      </c>
    </row>
    <row r="38" spans="1:12" x14ac:dyDescent="0.25">
      <c r="A38" s="86"/>
      <c r="B38" s="87" t="s">
        <v>106</v>
      </c>
      <c r="C38" s="121">
        <v>0</v>
      </c>
      <c r="D38" s="122">
        <v>0</v>
      </c>
      <c r="E38" s="121">
        <v>0</v>
      </c>
      <c r="F38" s="122">
        <v>0</v>
      </c>
    </row>
    <row r="39" spans="1:12" x14ac:dyDescent="0.25">
      <c r="A39" s="86">
        <v>7</v>
      </c>
      <c r="B39" s="91" t="s">
        <v>257</v>
      </c>
      <c r="C39" s="121"/>
      <c r="D39" s="122"/>
      <c r="E39" s="121"/>
      <c r="F39" s="122"/>
    </row>
    <row r="40" spans="1:12" x14ac:dyDescent="0.25">
      <c r="A40" s="86"/>
      <c r="B40" s="87" t="s">
        <v>104</v>
      </c>
      <c r="C40" s="121">
        <v>0</v>
      </c>
      <c r="D40" s="122">
        <v>0</v>
      </c>
      <c r="E40" s="153" t="s">
        <v>113</v>
      </c>
      <c r="F40" s="154" t="s">
        <v>113</v>
      </c>
    </row>
    <row r="41" spans="1:12" ht="94.5" x14ac:dyDescent="0.25">
      <c r="A41" s="86"/>
      <c r="B41" s="87" t="s">
        <v>258</v>
      </c>
      <c r="C41" s="153" t="s">
        <v>113</v>
      </c>
      <c r="D41" s="154" t="s">
        <v>113</v>
      </c>
      <c r="E41" s="153" t="s">
        <v>113</v>
      </c>
      <c r="F41" s="154" t="s">
        <v>113</v>
      </c>
    </row>
    <row r="42" spans="1:12" x14ac:dyDescent="0.25">
      <c r="A42" s="86"/>
      <c r="B42" s="87" t="s">
        <v>106</v>
      </c>
      <c r="C42" s="153">
        <v>0</v>
      </c>
      <c r="D42" s="154">
        <v>0</v>
      </c>
      <c r="E42" s="153">
        <v>0</v>
      </c>
      <c r="F42" s="154">
        <v>0</v>
      </c>
    </row>
    <row r="43" spans="1:12" x14ac:dyDescent="0.25">
      <c r="A43" s="86">
        <v>8</v>
      </c>
      <c r="B43" s="91" t="s">
        <v>254</v>
      </c>
      <c r="C43" s="114"/>
      <c r="D43" s="115"/>
      <c r="E43" s="114"/>
      <c r="F43" s="115"/>
    </row>
    <row r="44" spans="1:12" x14ac:dyDescent="0.25">
      <c r="A44" s="86"/>
      <c r="B44" s="116" t="s">
        <v>104</v>
      </c>
      <c r="C44" s="121">
        <v>0</v>
      </c>
      <c r="D44" s="122">
        <v>0</v>
      </c>
      <c r="E44" s="121" t="s">
        <v>113</v>
      </c>
      <c r="F44" s="122" t="s">
        <v>113</v>
      </c>
    </row>
    <row r="45" spans="1:12" ht="94.5" x14ac:dyDescent="0.25">
      <c r="A45" s="86"/>
      <c r="B45" s="116" t="s">
        <v>105</v>
      </c>
      <c r="C45" s="119" t="s">
        <v>113</v>
      </c>
      <c r="D45" s="120" t="s">
        <v>113</v>
      </c>
      <c r="E45" s="120" t="s">
        <v>113</v>
      </c>
      <c r="F45" s="119" t="s">
        <v>113</v>
      </c>
      <c r="K45" s="2"/>
      <c r="L45" s="2"/>
    </row>
    <row r="46" spans="1:12" x14ac:dyDescent="0.25">
      <c r="A46" s="86"/>
      <c r="B46" s="18" t="s">
        <v>270</v>
      </c>
      <c r="C46" s="178">
        <v>72500</v>
      </c>
      <c r="D46" s="184">
        <v>1.2336225965628722</v>
      </c>
      <c r="E46" s="178">
        <v>72500</v>
      </c>
      <c r="F46" s="184">
        <v>1.2336</v>
      </c>
      <c r="K46" s="2"/>
      <c r="L46" s="2"/>
    </row>
    <row r="47" spans="1:12" x14ac:dyDescent="0.25">
      <c r="A47" s="86"/>
      <c r="B47" s="2" t="s">
        <v>272</v>
      </c>
      <c r="C47" s="178">
        <v>36250</v>
      </c>
      <c r="D47" s="184">
        <v>0.41120753218762407</v>
      </c>
      <c r="E47" s="178">
        <v>108750</v>
      </c>
      <c r="F47" s="184">
        <v>1.2336</v>
      </c>
      <c r="K47" s="2"/>
      <c r="L47" s="2"/>
    </row>
    <row r="48" spans="1:12" x14ac:dyDescent="0.25">
      <c r="A48" s="86"/>
      <c r="B48" s="87" t="s">
        <v>106</v>
      </c>
      <c r="C48" s="178">
        <v>108750</v>
      </c>
      <c r="D48" s="184">
        <v>1.2336</v>
      </c>
      <c r="E48" s="178">
        <v>108750</v>
      </c>
      <c r="F48" s="184">
        <v>1.2336</v>
      </c>
    </row>
    <row r="49" spans="1:7" x14ac:dyDescent="0.25">
      <c r="A49" s="86">
        <v>9</v>
      </c>
      <c r="B49" s="91" t="s">
        <v>255</v>
      </c>
      <c r="C49" s="114"/>
      <c r="D49" s="115"/>
      <c r="E49" s="178"/>
      <c r="F49" s="184"/>
    </row>
    <row r="50" spans="1:7" x14ac:dyDescent="0.25">
      <c r="A50" s="86"/>
      <c r="B50" s="116" t="s">
        <v>104</v>
      </c>
      <c r="C50" s="121">
        <v>0</v>
      </c>
      <c r="D50" s="122">
        <v>0</v>
      </c>
      <c r="E50" s="121" t="s">
        <v>113</v>
      </c>
      <c r="F50" s="122" t="s">
        <v>113</v>
      </c>
    </row>
    <row r="51" spans="1:7" ht="94.5" x14ac:dyDescent="0.25">
      <c r="A51" s="86"/>
      <c r="B51" s="116" t="s">
        <v>105</v>
      </c>
      <c r="C51" s="119" t="s">
        <v>113</v>
      </c>
      <c r="D51" s="120" t="s">
        <v>113</v>
      </c>
      <c r="E51" s="120" t="s">
        <v>113</v>
      </c>
      <c r="F51" s="119" t="s">
        <v>113</v>
      </c>
    </row>
    <row r="52" spans="1:7" x14ac:dyDescent="0.25">
      <c r="A52" s="86"/>
      <c r="B52" s="180" t="s">
        <v>270</v>
      </c>
      <c r="C52" s="178">
        <v>74532</v>
      </c>
      <c r="D52" s="184">
        <v>1.2681980602348137</v>
      </c>
      <c r="E52" s="178">
        <v>74532</v>
      </c>
      <c r="F52" s="184">
        <v>1.2682</v>
      </c>
      <c r="G52" s="185"/>
    </row>
    <row r="53" spans="1:7" x14ac:dyDescent="0.25">
      <c r="A53" s="86"/>
      <c r="B53" s="179" t="s">
        <v>272</v>
      </c>
      <c r="C53" s="178">
        <v>37266</v>
      </c>
      <c r="D53" s="184">
        <v>0.42273268674493791</v>
      </c>
      <c r="E53" s="178">
        <v>111798</v>
      </c>
      <c r="F53" s="184">
        <v>1.2682</v>
      </c>
    </row>
    <row r="54" spans="1:7" x14ac:dyDescent="0.25">
      <c r="A54" s="86"/>
      <c r="B54" s="87" t="s">
        <v>106</v>
      </c>
      <c r="C54" s="178">
        <v>111798</v>
      </c>
      <c r="D54" s="184">
        <v>1.2682</v>
      </c>
      <c r="E54" s="178">
        <v>111798</v>
      </c>
      <c r="F54" s="184">
        <v>1.2682</v>
      </c>
    </row>
    <row r="55" spans="1:7" x14ac:dyDescent="0.25">
      <c r="E55" s="185"/>
      <c r="F55" s="186"/>
    </row>
  </sheetData>
  <mergeCells count="4">
    <mergeCell ref="E3:F3"/>
    <mergeCell ref="C3:D3"/>
    <mergeCell ref="A2:F2"/>
    <mergeCell ref="A1:F1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workbookViewId="0">
      <selection activeCell="B74" sqref="B74:H75"/>
    </sheetView>
  </sheetViews>
  <sheetFormatPr defaultColWidth="9.140625" defaultRowHeight="15.75" x14ac:dyDescent="0.25"/>
  <cols>
    <col min="1" max="1" width="6.7109375" style="56" customWidth="1"/>
    <col min="2" max="2" width="36.85546875" style="24" customWidth="1"/>
    <col min="3" max="3" width="12.5703125" style="24" customWidth="1"/>
    <col min="4" max="4" width="16.85546875" style="24" customWidth="1"/>
    <col min="5" max="5" width="14.140625" style="24" customWidth="1"/>
    <col min="6" max="6" width="13.5703125" style="24" customWidth="1"/>
    <col min="7" max="7" width="14.85546875" style="24" customWidth="1"/>
    <col min="8" max="8" width="17.85546875" style="24" customWidth="1"/>
    <col min="9" max="16384" width="9.140625" style="23"/>
  </cols>
  <sheetData>
    <row r="1" spans="1:8" x14ac:dyDescent="0.25">
      <c r="A1" s="86"/>
      <c r="B1" s="88"/>
      <c r="C1" s="88"/>
      <c r="D1" s="88"/>
      <c r="E1" s="88"/>
      <c r="F1" s="88"/>
      <c r="G1" s="88"/>
      <c r="H1" s="88"/>
    </row>
    <row r="2" spans="1:8" x14ac:dyDescent="0.25">
      <c r="A2" s="86" t="s">
        <v>109</v>
      </c>
      <c r="B2" s="88"/>
      <c r="C2" s="88"/>
      <c r="D2" s="88"/>
      <c r="E2" s="88"/>
      <c r="F2" s="88"/>
      <c r="G2" s="88"/>
      <c r="H2" s="88"/>
    </row>
    <row r="3" spans="1:8" x14ac:dyDescent="0.25">
      <c r="A3" s="86"/>
      <c r="B3" s="88"/>
      <c r="C3" s="88"/>
      <c r="D3" s="88"/>
      <c r="E3" s="88"/>
      <c r="F3" s="88"/>
      <c r="G3" s="88"/>
      <c r="H3" s="88"/>
    </row>
    <row r="4" spans="1:8" ht="56.25" customHeight="1" x14ac:dyDescent="0.25">
      <c r="A4" s="199" t="s">
        <v>97</v>
      </c>
      <c r="B4" s="200" t="s">
        <v>110</v>
      </c>
      <c r="C4" s="201" t="s">
        <v>250</v>
      </c>
      <c r="D4" s="201"/>
      <c r="E4" s="201" t="s">
        <v>99</v>
      </c>
      <c r="F4" s="201"/>
      <c r="G4" s="201" t="s">
        <v>100</v>
      </c>
      <c r="H4" s="201"/>
    </row>
    <row r="5" spans="1:8" ht="47.25" x14ac:dyDescent="0.25">
      <c r="A5" s="199"/>
      <c r="B5" s="200"/>
      <c r="C5" s="26" t="s">
        <v>101</v>
      </c>
      <c r="D5" s="49" t="s">
        <v>102</v>
      </c>
      <c r="E5" s="26" t="s">
        <v>101</v>
      </c>
      <c r="F5" s="101" t="s">
        <v>103</v>
      </c>
      <c r="G5" s="26" t="s">
        <v>44</v>
      </c>
      <c r="H5" s="49" t="s">
        <v>102</v>
      </c>
    </row>
    <row r="6" spans="1:8" ht="31.5" x14ac:dyDescent="0.25">
      <c r="A6" s="102">
        <v>1</v>
      </c>
      <c r="B6" s="49" t="s">
        <v>264</v>
      </c>
      <c r="C6" s="103"/>
      <c r="D6" s="103"/>
      <c r="E6" s="103"/>
      <c r="F6" s="104"/>
      <c r="G6" s="103"/>
      <c r="H6" s="104"/>
    </row>
    <row r="7" spans="1:8" x14ac:dyDescent="0.25">
      <c r="A7" s="82"/>
      <c r="B7" s="94" t="s">
        <v>104</v>
      </c>
      <c r="C7" s="160">
        <v>557200</v>
      </c>
      <c r="D7" s="105">
        <v>9.4809999999999999</v>
      </c>
      <c r="E7" s="106" t="s">
        <v>113</v>
      </c>
      <c r="F7" s="107" t="s">
        <v>113</v>
      </c>
      <c r="G7" s="103" t="s">
        <v>113</v>
      </c>
      <c r="H7" s="104" t="s">
        <v>113</v>
      </c>
    </row>
    <row r="8" spans="1:8" ht="103.5" customHeight="1" x14ac:dyDescent="0.25">
      <c r="A8" s="58"/>
      <c r="B8" s="52" t="s">
        <v>111</v>
      </c>
      <c r="C8" s="103" t="s">
        <v>113</v>
      </c>
      <c r="D8" s="103" t="s">
        <v>113</v>
      </c>
      <c r="E8" s="106" t="s">
        <v>113</v>
      </c>
      <c r="F8" s="107" t="s">
        <v>113</v>
      </c>
      <c r="G8" s="103" t="s">
        <v>113</v>
      </c>
      <c r="H8" s="104" t="s">
        <v>113</v>
      </c>
    </row>
    <row r="9" spans="1:8" ht="17.25" customHeight="1" x14ac:dyDescent="0.25">
      <c r="A9" s="58"/>
      <c r="B9" s="97" t="s">
        <v>265</v>
      </c>
      <c r="C9" s="103" t="s">
        <v>113</v>
      </c>
      <c r="D9" s="103" t="s">
        <v>113</v>
      </c>
      <c r="E9" s="81">
        <v>0</v>
      </c>
      <c r="F9" s="105">
        <v>0</v>
      </c>
      <c r="G9" s="81">
        <v>0</v>
      </c>
      <c r="H9" s="105">
        <v>0</v>
      </c>
    </row>
    <row r="10" spans="1:8" ht="47.25" x14ac:dyDescent="0.25">
      <c r="A10" s="58"/>
      <c r="B10" s="94" t="s">
        <v>112</v>
      </c>
      <c r="C10" s="160">
        <v>557200</v>
      </c>
      <c r="D10" s="162">
        <v>6.3207000000000004</v>
      </c>
      <c r="E10" s="103" t="s">
        <v>113</v>
      </c>
      <c r="F10" s="104" t="s">
        <v>113</v>
      </c>
      <c r="G10" s="160">
        <v>557200</v>
      </c>
      <c r="H10" s="105">
        <v>6.3207000000000004</v>
      </c>
    </row>
    <row r="11" spans="1:8" ht="31.5" x14ac:dyDescent="0.25">
      <c r="A11" s="82">
        <v>2</v>
      </c>
      <c r="B11" s="49" t="s">
        <v>266</v>
      </c>
      <c r="C11" s="145"/>
      <c r="D11" s="145"/>
      <c r="E11" s="145"/>
      <c r="F11" s="28"/>
      <c r="G11" s="28"/>
      <c r="H11" s="28"/>
    </row>
    <row r="12" spans="1:8" x14ac:dyDescent="0.25">
      <c r="A12" s="82"/>
      <c r="B12" s="49" t="s">
        <v>104</v>
      </c>
      <c r="C12" s="160">
        <v>374800</v>
      </c>
      <c r="D12" s="105">
        <v>6.3773999999999997</v>
      </c>
      <c r="E12" s="145" t="s">
        <v>113</v>
      </c>
      <c r="F12" s="28" t="s">
        <v>113</v>
      </c>
      <c r="G12" s="28" t="s">
        <v>113</v>
      </c>
      <c r="H12" s="28" t="s">
        <v>113</v>
      </c>
    </row>
    <row r="13" spans="1:8" s="56" customFormat="1" ht="94.5" x14ac:dyDescent="0.25">
      <c r="A13" s="158"/>
      <c r="B13" s="52" t="s">
        <v>111</v>
      </c>
      <c r="C13" s="145" t="s">
        <v>113</v>
      </c>
      <c r="D13" s="145" t="s">
        <v>113</v>
      </c>
      <c r="E13" s="108" t="s">
        <v>113</v>
      </c>
      <c r="F13" s="108" t="s">
        <v>113</v>
      </c>
      <c r="G13" s="28" t="s">
        <v>113</v>
      </c>
      <c r="H13" s="28" t="s">
        <v>113</v>
      </c>
    </row>
    <row r="14" spans="1:8" s="56" customFormat="1" x14ac:dyDescent="0.25">
      <c r="A14" s="158"/>
      <c r="B14" s="52" t="s">
        <v>272</v>
      </c>
      <c r="C14" s="157"/>
      <c r="D14" s="157"/>
      <c r="E14" s="108">
        <v>187400</v>
      </c>
      <c r="F14" s="108">
        <v>2.1258011457092598</v>
      </c>
      <c r="G14" s="160">
        <v>562200</v>
      </c>
      <c r="H14" s="105">
        <v>6.3773999999999997</v>
      </c>
    </row>
    <row r="15" spans="1:8" s="56" customFormat="1" ht="47.25" x14ac:dyDescent="0.25">
      <c r="A15" s="82"/>
      <c r="B15" s="49" t="s">
        <v>112</v>
      </c>
      <c r="C15" s="160">
        <v>187400</v>
      </c>
      <c r="D15" s="162">
        <v>2.1258011457092598</v>
      </c>
      <c r="E15" s="103" t="s">
        <v>113</v>
      </c>
      <c r="F15" s="103" t="s">
        <v>113</v>
      </c>
      <c r="G15" s="160">
        <v>562200</v>
      </c>
      <c r="H15" s="105">
        <v>6.3773999999999997</v>
      </c>
    </row>
    <row r="16" spans="1:8" s="56" customFormat="1" x14ac:dyDescent="0.25">
      <c r="A16" s="82">
        <v>3</v>
      </c>
      <c r="B16" s="49" t="s">
        <v>196</v>
      </c>
      <c r="C16" s="103"/>
      <c r="D16" s="103"/>
      <c r="E16" s="103"/>
      <c r="F16" s="103"/>
      <c r="G16" s="103"/>
      <c r="H16" s="103"/>
    </row>
    <row r="17" spans="1:8" s="56" customFormat="1" x14ac:dyDescent="0.25">
      <c r="A17" s="82"/>
      <c r="B17" s="49" t="s">
        <v>104</v>
      </c>
      <c r="C17" s="160">
        <v>146144</v>
      </c>
      <c r="D17" s="105">
        <v>2.4866999999999999</v>
      </c>
      <c r="E17" s="112" t="s">
        <v>113</v>
      </c>
      <c r="F17" s="112" t="s">
        <v>113</v>
      </c>
      <c r="G17" s="28" t="s">
        <v>113</v>
      </c>
      <c r="H17" s="112" t="s">
        <v>113</v>
      </c>
    </row>
    <row r="18" spans="1:8" s="56" customFormat="1" ht="94.5" x14ac:dyDescent="0.25">
      <c r="A18" s="82"/>
      <c r="B18" s="52" t="s">
        <v>111</v>
      </c>
      <c r="C18" s="28" t="s">
        <v>113</v>
      </c>
      <c r="D18" s="28" t="s">
        <v>113</v>
      </c>
      <c r="E18" s="108" t="s">
        <v>113</v>
      </c>
      <c r="F18" s="108" t="s">
        <v>113</v>
      </c>
      <c r="G18" s="28" t="s">
        <v>113</v>
      </c>
      <c r="H18" s="28" t="s">
        <v>113</v>
      </c>
    </row>
    <row r="19" spans="1:8" s="56" customFormat="1" ht="47.25" x14ac:dyDescent="0.25">
      <c r="A19" s="82"/>
      <c r="B19" s="49" t="s">
        <v>112</v>
      </c>
      <c r="C19" s="160">
        <v>146144</v>
      </c>
      <c r="D19" s="162">
        <v>1.6577999999999999</v>
      </c>
      <c r="E19" s="103" t="s">
        <v>113</v>
      </c>
      <c r="F19" s="103" t="s">
        <v>113</v>
      </c>
      <c r="G19" s="160">
        <v>146144</v>
      </c>
      <c r="H19" s="105">
        <v>1.6577999999999999</v>
      </c>
    </row>
    <row r="20" spans="1:8" s="56" customFormat="1" x14ac:dyDescent="0.25">
      <c r="A20" s="82"/>
      <c r="B20" s="49"/>
      <c r="C20" s="81"/>
      <c r="D20" s="105"/>
      <c r="E20" s="103"/>
      <c r="F20" s="103"/>
      <c r="G20" s="81"/>
      <c r="H20" s="105"/>
    </row>
    <row r="21" spans="1:8" s="56" customFormat="1" ht="31.5" x14ac:dyDescent="0.25">
      <c r="A21" s="82">
        <v>4</v>
      </c>
      <c r="B21" s="49" t="s">
        <v>267</v>
      </c>
      <c r="C21" s="103"/>
      <c r="D21" s="103"/>
      <c r="E21" s="103"/>
      <c r="F21" s="103"/>
      <c r="G21" s="103"/>
      <c r="H21" s="103"/>
    </row>
    <row r="22" spans="1:8" x14ac:dyDescent="0.25">
      <c r="A22" s="82"/>
      <c r="B22" s="49" t="s">
        <v>104</v>
      </c>
      <c r="C22" s="160">
        <v>75031</v>
      </c>
      <c r="D22" s="105">
        <v>1.2766999999999999</v>
      </c>
      <c r="E22" s="136" t="s">
        <v>113</v>
      </c>
      <c r="F22" s="136" t="s">
        <v>113</v>
      </c>
      <c r="G22" s="135" t="s">
        <v>113</v>
      </c>
      <c r="H22" s="136" t="s">
        <v>113</v>
      </c>
    </row>
    <row r="23" spans="1:8" ht="94.5" x14ac:dyDescent="0.25">
      <c r="A23" s="82"/>
      <c r="B23" s="52" t="s">
        <v>111</v>
      </c>
      <c r="C23" s="28" t="s">
        <v>113</v>
      </c>
      <c r="D23" s="28" t="s">
        <v>113</v>
      </c>
      <c r="E23" s="108" t="s">
        <v>113</v>
      </c>
      <c r="F23" s="108" t="s">
        <v>113</v>
      </c>
      <c r="G23" s="28" t="s">
        <v>113</v>
      </c>
      <c r="H23" s="28" t="s">
        <v>113</v>
      </c>
    </row>
    <row r="24" spans="1:8" x14ac:dyDescent="0.25">
      <c r="A24" s="158"/>
      <c r="B24" s="168" t="s">
        <v>268</v>
      </c>
      <c r="C24" s="157"/>
      <c r="D24" s="157"/>
      <c r="E24" s="160">
        <v>17626</v>
      </c>
      <c r="F24" s="162">
        <v>0.29991492257954699</v>
      </c>
      <c r="G24" s="160">
        <v>92657</v>
      </c>
      <c r="H24" s="165">
        <v>1.5766</v>
      </c>
    </row>
    <row r="25" spans="1:8" x14ac:dyDescent="0.25">
      <c r="A25" s="82"/>
      <c r="B25" s="168" t="s">
        <v>269</v>
      </c>
      <c r="C25" s="28" t="s">
        <v>113</v>
      </c>
      <c r="D25" s="28" t="s">
        <v>113</v>
      </c>
      <c r="E25" s="160">
        <v>-1045</v>
      </c>
      <c r="F25" s="162">
        <v>1.7781180874595882E-2</v>
      </c>
      <c r="G25" s="160">
        <v>91612</v>
      </c>
      <c r="H25" s="165">
        <v>1.5588</v>
      </c>
    </row>
    <row r="26" spans="1:8" x14ac:dyDescent="0.25">
      <c r="A26" s="158"/>
      <c r="B26" s="168" t="s">
        <v>270</v>
      </c>
      <c r="C26" s="28" t="s">
        <v>113</v>
      </c>
      <c r="D26" s="28" t="s">
        <v>113</v>
      </c>
      <c r="E26" s="160">
        <v>-71612</v>
      </c>
      <c r="F26" s="162">
        <v>1.2185128466904884</v>
      </c>
      <c r="G26" s="160">
        <v>20000</v>
      </c>
      <c r="H26" s="165">
        <v>0.34029999999999999</v>
      </c>
    </row>
    <row r="27" spans="1:8" ht="13.5" customHeight="1" x14ac:dyDescent="0.25">
      <c r="A27" s="58"/>
      <c r="B27" s="49" t="s">
        <v>112</v>
      </c>
      <c r="C27" s="160">
        <v>20000</v>
      </c>
      <c r="D27" s="162">
        <v>0.22689999999999999</v>
      </c>
      <c r="E27" s="103" t="s">
        <v>113</v>
      </c>
      <c r="F27" s="103" t="s">
        <v>113</v>
      </c>
      <c r="G27" s="160">
        <v>20000</v>
      </c>
      <c r="H27" s="105">
        <v>0.22689999999999999</v>
      </c>
    </row>
    <row r="28" spans="1:8" ht="13.5" customHeight="1" x14ac:dyDescent="0.25">
      <c r="A28" s="58"/>
      <c r="B28" s="49"/>
      <c r="C28" s="81"/>
      <c r="D28" s="105"/>
      <c r="E28" s="103"/>
      <c r="F28" s="103"/>
      <c r="G28" s="164"/>
      <c r="H28" s="163"/>
    </row>
    <row r="29" spans="1:8" ht="31.5" x14ac:dyDescent="0.25">
      <c r="A29" s="58">
        <v>5</v>
      </c>
      <c r="B29" s="49" t="s">
        <v>271</v>
      </c>
      <c r="C29" s="103"/>
      <c r="D29" s="103"/>
      <c r="E29" s="103"/>
      <c r="F29" s="103"/>
      <c r="G29" s="28"/>
      <c r="H29" s="112"/>
    </row>
    <row r="30" spans="1:8" x14ac:dyDescent="0.25">
      <c r="A30" s="58"/>
      <c r="B30" s="49" t="s">
        <v>104</v>
      </c>
      <c r="C30" s="81">
        <v>0</v>
      </c>
      <c r="D30" s="105">
        <v>0</v>
      </c>
      <c r="E30" s="135" t="s">
        <v>113</v>
      </c>
      <c r="F30" s="135" t="s">
        <v>113</v>
      </c>
      <c r="G30" s="135" t="s">
        <v>113</v>
      </c>
      <c r="H30" s="135" t="s">
        <v>113</v>
      </c>
    </row>
    <row r="31" spans="1:8" ht="94.5" x14ac:dyDescent="0.25">
      <c r="A31" s="58"/>
      <c r="B31" s="52" t="s">
        <v>111</v>
      </c>
      <c r="C31" s="28" t="s">
        <v>113</v>
      </c>
      <c r="D31" s="28" t="s">
        <v>113</v>
      </c>
      <c r="E31" s="108" t="s">
        <v>113</v>
      </c>
      <c r="F31" s="108" t="s">
        <v>113</v>
      </c>
      <c r="G31" s="28" t="s">
        <v>113</v>
      </c>
      <c r="H31" s="28" t="s">
        <v>113</v>
      </c>
    </row>
    <row r="32" spans="1:8" x14ac:dyDescent="0.25">
      <c r="A32" s="58"/>
      <c r="B32" s="97" t="s">
        <v>272</v>
      </c>
      <c r="C32" s="28" t="s">
        <v>113</v>
      </c>
      <c r="D32" s="28">
        <f>D65</f>
        <v>0</v>
      </c>
      <c r="E32" s="160">
        <v>76000</v>
      </c>
      <c r="F32" s="105">
        <v>0.86209999999999998</v>
      </c>
      <c r="G32" s="160">
        <v>76000</v>
      </c>
      <c r="H32" s="105">
        <v>0.86209999999999998</v>
      </c>
    </row>
    <row r="33" spans="1:12" ht="47.25" x14ac:dyDescent="0.25">
      <c r="A33" s="58"/>
      <c r="B33" s="49" t="s">
        <v>112</v>
      </c>
      <c r="C33" s="160">
        <v>76000</v>
      </c>
      <c r="D33" s="162">
        <v>0.862117860586467</v>
      </c>
      <c r="E33" s="135" t="s">
        <v>113</v>
      </c>
      <c r="F33" s="135" t="s">
        <v>113</v>
      </c>
      <c r="G33" s="160">
        <v>76000</v>
      </c>
      <c r="H33" s="105">
        <v>0.86209999999999998</v>
      </c>
    </row>
    <row r="34" spans="1:12" x14ac:dyDescent="0.25">
      <c r="A34" s="58"/>
      <c r="B34" s="49"/>
      <c r="C34" s="81"/>
      <c r="D34" s="105"/>
      <c r="E34" s="156"/>
      <c r="F34" s="156"/>
      <c r="G34" s="160"/>
      <c r="H34" s="105"/>
    </row>
    <row r="35" spans="1:12" s="68" customFormat="1" ht="14.25" customHeight="1" x14ac:dyDescent="0.25">
      <c r="A35" s="58">
        <v>6</v>
      </c>
      <c r="B35" s="94" t="s">
        <v>273</v>
      </c>
      <c r="C35" s="103"/>
      <c r="D35" s="103"/>
      <c r="E35" s="103"/>
      <c r="F35" s="103"/>
      <c r="G35" s="103"/>
      <c r="H35" s="103"/>
    </row>
    <row r="36" spans="1:12" s="68" customFormat="1" ht="18" customHeight="1" x14ac:dyDescent="0.25">
      <c r="A36" s="58"/>
      <c r="B36" s="94" t="s">
        <v>104</v>
      </c>
      <c r="C36" s="160">
        <v>264500</v>
      </c>
      <c r="D36" s="105">
        <v>4.5006000000000004</v>
      </c>
      <c r="E36" s="103" t="s">
        <v>113</v>
      </c>
      <c r="F36" s="103" t="s">
        <v>113</v>
      </c>
      <c r="G36" s="103" t="s">
        <v>113</v>
      </c>
      <c r="H36" s="103" t="s">
        <v>113</v>
      </c>
    </row>
    <row r="37" spans="1:12" s="68" customFormat="1" ht="18" customHeight="1" x14ac:dyDescent="0.25">
      <c r="A37" s="58"/>
      <c r="B37" s="88" t="s">
        <v>111</v>
      </c>
      <c r="C37" s="28" t="s">
        <v>113</v>
      </c>
      <c r="D37" s="28" t="s">
        <v>113</v>
      </c>
      <c r="E37" s="108" t="s">
        <v>113</v>
      </c>
      <c r="F37" s="108" t="s">
        <v>113</v>
      </c>
      <c r="G37" s="28" t="s">
        <v>113</v>
      </c>
      <c r="H37" s="28" t="s">
        <v>113</v>
      </c>
    </row>
    <row r="38" spans="1:12" s="68" customFormat="1" ht="17.25" customHeight="1" x14ac:dyDescent="0.25">
      <c r="A38" s="58"/>
      <c r="B38" s="168" t="s">
        <v>270</v>
      </c>
      <c r="C38" s="98"/>
      <c r="D38" s="98"/>
      <c r="E38" s="160">
        <v>-87000</v>
      </c>
      <c r="F38" s="162">
        <v>1.4803471158754469</v>
      </c>
      <c r="G38" s="160">
        <v>177500</v>
      </c>
      <c r="H38" s="165">
        <v>3.0202</v>
      </c>
    </row>
    <row r="39" spans="1:12" s="68" customFormat="1" ht="15.75" customHeight="1" x14ac:dyDescent="0.25">
      <c r="A39" s="58"/>
      <c r="B39" s="168" t="s">
        <v>272</v>
      </c>
      <c r="C39" s="98"/>
      <c r="D39" s="98"/>
      <c r="E39" s="160">
        <v>-12239</v>
      </c>
      <c r="F39" s="162">
        <v>0.13883500652260225</v>
      </c>
      <c r="G39" s="160">
        <v>165261</v>
      </c>
      <c r="H39" s="165">
        <v>1.8747</v>
      </c>
    </row>
    <row r="40" spans="1:12" ht="47.25" x14ac:dyDescent="0.25">
      <c r="A40" s="58"/>
      <c r="B40" s="94" t="s">
        <v>112</v>
      </c>
      <c r="C40" s="160">
        <v>165261</v>
      </c>
      <c r="D40" s="162">
        <v>1.8747</v>
      </c>
      <c r="E40" s="109" t="s">
        <v>113</v>
      </c>
      <c r="F40" s="110" t="s">
        <v>113</v>
      </c>
      <c r="G40" s="160">
        <v>165261</v>
      </c>
      <c r="H40" s="105">
        <v>1.8747</v>
      </c>
    </row>
    <row r="41" spans="1:12" x14ac:dyDescent="0.25">
      <c r="A41" s="58"/>
      <c r="B41" s="94"/>
      <c r="C41" s="81"/>
      <c r="D41" s="105"/>
      <c r="E41" s="109"/>
      <c r="F41" s="110"/>
      <c r="G41" s="81"/>
      <c r="H41" s="105"/>
      <c r="L41" s="31"/>
    </row>
    <row r="42" spans="1:12" x14ac:dyDescent="0.25">
      <c r="A42" s="82">
        <v>7</v>
      </c>
      <c r="B42" s="94" t="s">
        <v>274</v>
      </c>
      <c r="C42" s="81"/>
      <c r="D42" s="105"/>
      <c r="E42" s="109"/>
      <c r="F42" s="110"/>
      <c r="G42" s="81"/>
      <c r="H42" s="105"/>
    </row>
    <row r="43" spans="1:12" x14ac:dyDescent="0.25">
      <c r="A43" s="58"/>
      <c r="B43" s="94" t="s">
        <v>104</v>
      </c>
      <c r="C43" s="160">
        <v>62087</v>
      </c>
      <c r="D43" s="166">
        <v>1.0564</v>
      </c>
      <c r="E43" s="109" t="s">
        <v>113</v>
      </c>
      <c r="F43" s="110" t="s">
        <v>113</v>
      </c>
      <c r="G43" s="81"/>
      <c r="H43" s="105" t="s">
        <v>113</v>
      </c>
    </row>
    <row r="44" spans="1:12" ht="94.5" x14ac:dyDescent="0.25">
      <c r="A44" s="58"/>
      <c r="B44" s="88" t="s">
        <v>111</v>
      </c>
      <c r="C44" s="81" t="s">
        <v>113</v>
      </c>
      <c r="D44" s="105" t="s">
        <v>113</v>
      </c>
      <c r="E44" s="109" t="s">
        <v>113</v>
      </c>
      <c r="F44" s="110" t="s">
        <v>113</v>
      </c>
      <c r="G44" s="81" t="s">
        <v>113</v>
      </c>
      <c r="H44" s="105" t="s">
        <v>113</v>
      </c>
    </row>
    <row r="45" spans="1:12" x14ac:dyDescent="0.25">
      <c r="A45" s="58"/>
      <c r="B45" s="167" t="s">
        <v>272</v>
      </c>
      <c r="C45" s="81" t="s">
        <v>113</v>
      </c>
      <c r="D45" s="105" t="s">
        <v>113</v>
      </c>
      <c r="E45" s="160">
        <v>32000</v>
      </c>
      <c r="F45" s="162">
        <v>0.36299699393114404</v>
      </c>
      <c r="G45" s="160">
        <v>94087</v>
      </c>
      <c r="H45" s="162">
        <v>1.0672999999999999</v>
      </c>
    </row>
    <row r="46" spans="1:12" ht="47.25" x14ac:dyDescent="0.25">
      <c r="A46" s="58"/>
      <c r="B46" s="94" t="s">
        <v>112</v>
      </c>
      <c r="C46" s="160">
        <v>94087</v>
      </c>
      <c r="D46" s="162">
        <v>1.0672999999999999</v>
      </c>
      <c r="E46" s="109" t="s">
        <v>113</v>
      </c>
      <c r="F46" s="110" t="s">
        <v>113</v>
      </c>
      <c r="G46" s="160">
        <v>94087</v>
      </c>
      <c r="H46" s="162">
        <v>1.0672999999999999</v>
      </c>
    </row>
    <row r="47" spans="1:12" x14ac:dyDescent="0.25">
      <c r="A47" s="58"/>
      <c r="B47" s="94"/>
      <c r="C47" s="81"/>
      <c r="D47" s="105"/>
      <c r="E47" s="109"/>
      <c r="F47" s="110"/>
      <c r="G47" s="81"/>
      <c r="H47" s="105"/>
    </row>
    <row r="48" spans="1:12" x14ac:dyDescent="0.25">
      <c r="A48" s="58">
        <v>8</v>
      </c>
      <c r="B48" s="94" t="s">
        <v>229</v>
      </c>
      <c r="C48" s="135"/>
      <c r="D48" s="135"/>
      <c r="E48" s="135"/>
      <c r="F48" s="135"/>
      <c r="G48" s="103"/>
      <c r="H48" s="104"/>
    </row>
    <row r="49" spans="1:8" x14ac:dyDescent="0.25">
      <c r="A49" s="58"/>
      <c r="B49" s="49" t="s">
        <v>104</v>
      </c>
      <c r="C49" s="160">
        <v>247111</v>
      </c>
      <c r="D49" s="105">
        <v>4.2046999999999999</v>
      </c>
      <c r="E49" s="135"/>
      <c r="F49" s="135"/>
      <c r="G49" s="103"/>
      <c r="H49" s="104"/>
    </row>
    <row r="50" spans="1:8" ht="94.5" x14ac:dyDescent="0.25">
      <c r="A50" s="58"/>
      <c r="B50" s="52" t="s">
        <v>111</v>
      </c>
      <c r="C50" s="135"/>
      <c r="D50" s="135"/>
      <c r="E50" s="137"/>
      <c r="F50" s="137"/>
      <c r="G50" s="103"/>
      <c r="H50" s="104"/>
    </row>
    <row r="51" spans="1:8" ht="47.25" x14ac:dyDescent="0.25">
      <c r="A51" s="58"/>
      <c r="B51" s="49" t="s">
        <v>112</v>
      </c>
      <c r="C51" s="160">
        <v>247111</v>
      </c>
      <c r="D51" s="105">
        <v>2.8031000000000001</v>
      </c>
      <c r="E51" s="135"/>
      <c r="F51" s="135"/>
      <c r="G51" s="160">
        <v>247111</v>
      </c>
      <c r="H51" s="105">
        <v>2.8031000000000001</v>
      </c>
    </row>
    <row r="52" spans="1:8" x14ac:dyDescent="0.25">
      <c r="A52" s="58"/>
      <c r="B52" s="49"/>
      <c r="C52" s="81"/>
      <c r="D52" s="105"/>
      <c r="E52" s="135"/>
      <c r="F52" s="135"/>
      <c r="G52" s="81"/>
      <c r="H52" s="105"/>
    </row>
    <row r="53" spans="1:8" x14ac:dyDescent="0.25">
      <c r="A53" s="58">
        <v>9</v>
      </c>
      <c r="B53" s="49" t="s">
        <v>230</v>
      </c>
      <c r="C53" s="81"/>
      <c r="D53" s="105"/>
      <c r="E53" s="135"/>
      <c r="F53" s="135"/>
      <c r="G53" s="81"/>
      <c r="H53" s="105"/>
    </row>
    <row r="54" spans="1:8" x14ac:dyDescent="0.25">
      <c r="A54" s="58"/>
      <c r="B54" s="49" t="s">
        <v>104</v>
      </c>
      <c r="C54" s="160">
        <v>165000</v>
      </c>
      <c r="D54" s="105">
        <v>2.8075999999999999</v>
      </c>
      <c r="E54" s="135" t="s">
        <v>113</v>
      </c>
      <c r="F54" s="135" t="s">
        <v>113</v>
      </c>
      <c r="G54" s="81" t="s">
        <v>113</v>
      </c>
      <c r="H54" s="105" t="s">
        <v>113</v>
      </c>
    </row>
    <row r="55" spans="1:8" ht="94.5" x14ac:dyDescent="0.25">
      <c r="A55" s="58"/>
      <c r="B55" s="52" t="s">
        <v>111</v>
      </c>
      <c r="C55" s="81" t="s">
        <v>113</v>
      </c>
      <c r="D55" s="105" t="s">
        <v>113</v>
      </c>
      <c r="E55" s="135" t="s">
        <v>113</v>
      </c>
      <c r="F55" s="135" t="s">
        <v>113</v>
      </c>
      <c r="G55" s="81" t="s">
        <v>113</v>
      </c>
      <c r="H55" s="105" t="s">
        <v>113</v>
      </c>
    </row>
    <row r="56" spans="1:8" x14ac:dyDescent="0.25">
      <c r="A56" s="58"/>
      <c r="B56" s="168" t="s">
        <v>268</v>
      </c>
      <c r="C56" s="81" t="s">
        <v>113</v>
      </c>
      <c r="D56" s="105" t="s">
        <v>113</v>
      </c>
      <c r="E56" s="169">
        <v>-5000</v>
      </c>
      <c r="F56" s="162">
        <v>8.5077420452611879E-2</v>
      </c>
      <c r="G56" s="160">
        <v>160000</v>
      </c>
      <c r="H56" s="162">
        <v>2.7225000000000001</v>
      </c>
    </row>
    <row r="57" spans="1:8" x14ac:dyDescent="0.25">
      <c r="A57" s="58"/>
      <c r="B57" s="168" t="s">
        <v>269</v>
      </c>
      <c r="C57" s="81" t="s">
        <v>113</v>
      </c>
      <c r="D57" s="105" t="s">
        <v>113</v>
      </c>
      <c r="E57" s="169">
        <v>-1000</v>
      </c>
      <c r="F57" s="162">
        <v>1.7015484090522375E-2</v>
      </c>
      <c r="G57" s="160">
        <v>159000</v>
      </c>
      <c r="H57" s="162">
        <v>2.7054999999999998</v>
      </c>
    </row>
    <row r="58" spans="1:8" ht="47.25" x14ac:dyDescent="0.25">
      <c r="A58" s="58"/>
      <c r="B58" s="49" t="s">
        <v>112</v>
      </c>
      <c r="C58" s="160">
        <v>159000</v>
      </c>
      <c r="D58" s="105">
        <v>1.8036000000000001</v>
      </c>
      <c r="E58" s="81" t="s">
        <v>113</v>
      </c>
      <c r="F58" s="105" t="s">
        <v>113</v>
      </c>
      <c r="G58" s="160">
        <v>159000</v>
      </c>
      <c r="H58" s="163">
        <v>1.8036000000000001</v>
      </c>
    </row>
    <row r="59" spans="1:8" x14ac:dyDescent="0.25">
      <c r="A59" s="58"/>
      <c r="B59" s="49"/>
      <c r="C59" s="81"/>
      <c r="D59" s="105"/>
      <c r="E59" s="135"/>
      <c r="F59" s="135"/>
      <c r="G59" s="81"/>
      <c r="H59" s="105"/>
    </row>
    <row r="60" spans="1:8" x14ac:dyDescent="0.25">
      <c r="A60" s="58">
        <v>10</v>
      </c>
      <c r="B60" s="170" t="s">
        <v>275</v>
      </c>
      <c r="C60" s="81"/>
      <c r="D60" s="105"/>
      <c r="E60" s="135"/>
      <c r="F60" s="135"/>
      <c r="G60" s="81"/>
      <c r="H60" s="105"/>
    </row>
    <row r="61" spans="1:8" x14ac:dyDescent="0.25">
      <c r="A61" s="58"/>
      <c r="B61" s="49" t="s">
        <v>104</v>
      </c>
      <c r="C61" s="160">
        <v>73406</v>
      </c>
      <c r="D61" s="162">
        <v>1.2490000000000001</v>
      </c>
      <c r="E61" s="81" t="s">
        <v>113</v>
      </c>
      <c r="F61" s="105" t="s">
        <v>113</v>
      </c>
      <c r="G61" s="81" t="s">
        <v>113</v>
      </c>
      <c r="H61" s="105" t="s">
        <v>113</v>
      </c>
    </row>
    <row r="62" spans="1:8" ht="105.75" customHeight="1" x14ac:dyDescent="0.25">
      <c r="A62" s="58"/>
      <c r="B62" s="52" t="s">
        <v>111</v>
      </c>
      <c r="C62" s="81" t="s">
        <v>113</v>
      </c>
      <c r="D62" s="105" t="s">
        <v>113</v>
      </c>
      <c r="E62" s="81" t="s">
        <v>113</v>
      </c>
      <c r="F62" s="105" t="s">
        <v>113</v>
      </c>
      <c r="G62" s="81" t="s">
        <v>113</v>
      </c>
      <c r="H62" s="105" t="s">
        <v>113</v>
      </c>
    </row>
    <row r="63" spans="1:8" ht="19.5" customHeight="1" x14ac:dyDescent="0.25">
      <c r="A63" s="58"/>
      <c r="B63" s="49" t="s">
        <v>112</v>
      </c>
      <c r="C63" s="160">
        <v>73406</v>
      </c>
      <c r="D63" s="162">
        <v>0.8327</v>
      </c>
      <c r="E63" s="81" t="s">
        <v>113</v>
      </c>
      <c r="F63" s="105" t="s">
        <v>113</v>
      </c>
      <c r="G63" s="160">
        <v>73406</v>
      </c>
      <c r="H63" s="162">
        <v>0.8327</v>
      </c>
    </row>
    <row r="64" spans="1:8" x14ac:dyDescent="0.25">
      <c r="A64" s="58"/>
      <c r="B64" s="49"/>
      <c r="C64" s="81"/>
      <c r="D64" s="105"/>
      <c r="E64" s="135"/>
      <c r="F64" s="135"/>
      <c r="G64" s="81"/>
      <c r="H64" s="105"/>
    </row>
    <row r="65" spans="1:8" x14ac:dyDescent="0.25">
      <c r="A65" s="58">
        <v>11</v>
      </c>
      <c r="B65" s="49" t="s">
        <v>240</v>
      </c>
      <c r="C65" s="135"/>
      <c r="D65" s="135"/>
      <c r="E65" s="135"/>
      <c r="F65" s="135"/>
      <c r="G65" s="135"/>
      <c r="H65" s="110"/>
    </row>
    <row r="66" spans="1:8" x14ac:dyDescent="0.25">
      <c r="A66" s="58"/>
      <c r="B66" s="49" t="s">
        <v>104</v>
      </c>
      <c r="C66" s="160">
        <v>105856</v>
      </c>
      <c r="D66" s="166">
        <v>1.8011999999999999</v>
      </c>
      <c r="E66" s="81" t="s">
        <v>113</v>
      </c>
      <c r="F66" s="105" t="s">
        <v>113</v>
      </c>
      <c r="G66" s="81" t="s">
        <v>113</v>
      </c>
      <c r="H66" s="105" t="s">
        <v>113</v>
      </c>
    </row>
    <row r="67" spans="1:8" ht="94.5" x14ac:dyDescent="0.25">
      <c r="A67" s="58"/>
      <c r="B67" s="52" t="s">
        <v>111</v>
      </c>
      <c r="C67" s="81" t="s">
        <v>113</v>
      </c>
      <c r="D67" s="105" t="s">
        <v>113</v>
      </c>
      <c r="E67" s="81" t="s">
        <v>113</v>
      </c>
      <c r="F67" s="105" t="s">
        <v>113</v>
      </c>
      <c r="G67" s="81" t="s">
        <v>113</v>
      </c>
      <c r="H67" s="105" t="s">
        <v>113</v>
      </c>
    </row>
    <row r="68" spans="1:8" ht="47.25" x14ac:dyDescent="0.25">
      <c r="A68" s="58"/>
      <c r="B68" s="49" t="s">
        <v>112</v>
      </c>
      <c r="C68" s="160">
        <v>105856</v>
      </c>
      <c r="D68" s="166">
        <v>1.2008000000000001</v>
      </c>
      <c r="E68" s="81" t="s">
        <v>113</v>
      </c>
      <c r="F68" s="105" t="s">
        <v>113</v>
      </c>
      <c r="G68" s="160">
        <v>105856</v>
      </c>
      <c r="H68" s="162">
        <v>1.2008000000000001</v>
      </c>
    </row>
    <row r="69" spans="1:8" ht="63" x14ac:dyDescent="0.25">
      <c r="A69" s="58">
        <v>12</v>
      </c>
      <c r="B69" s="49" t="s">
        <v>190</v>
      </c>
      <c r="C69" s="28"/>
      <c r="D69" s="28"/>
      <c r="E69" s="28"/>
      <c r="F69" s="28"/>
      <c r="G69" s="28"/>
      <c r="H69" s="28"/>
    </row>
    <row r="70" spans="1:8" x14ac:dyDescent="0.25">
      <c r="A70" s="58"/>
      <c r="B70" s="49" t="s">
        <v>104</v>
      </c>
      <c r="C70" s="160">
        <v>130730</v>
      </c>
      <c r="D70" s="166">
        <v>2.2244000000000002</v>
      </c>
      <c r="E70" s="81" t="s">
        <v>113</v>
      </c>
      <c r="F70" s="105" t="s">
        <v>113</v>
      </c>
      <c r="G70" s="81" t="s">
        <v>113</v>
      </c>
      <c r="H70" s="105" t="s">
        <v>113</v>
      </c>
    </row>
    <row r="71" spans="1:8" ht="94.5" x14ac:dyDescent="0.25">
      <c r="A71" s="58"/>
      <c r="B71" s="52" t="s">
        <v>111</v>
      </c>
      <c r="C71" s="81" t="s">
        <v>113</v>
      </c>
      <c r="D71" s="105" t="s">
        <v>113</v>
      </c>
      <c r="E71" s="81" t="s">
        <v>113</v>
      </c>
      <c r="F71" s="105" t="s">
        <v>113</v>
      </c>
      <c r="G71" s="81" t="s">
        <v>113</v>
      </c>
      <c r="H71" s="105" t="s">
        <v>113</v>
      </c>
    </row>
    <row r="72" spans="1:8" x14ac:dyDescent="0.25">
      <c r="A72" s="58"/>
      <c r="B72" s="161" t="s">
        <v>270</v>
      </c>
      <c r="C72" s="81" t="s">
        <v>113</v>
      </c>
      <c r="D72" s="105" t="s">
        <v>113</v>
      </c>
      <c r="E72" s="160">
        <v>3201</v>
      </c>
      <c r="F72" s="166">
        <v>5.446656457376213E-2</v>
      </c>
      <c r="G72" s="160">
        <v>133931</v>
      </c>
      <c r="H72" s="162">
        <v>2.2789000000000001</v>
      </c>
    </row>
    <row r="73" spans="1:8" ht="47.25" x14ac:dyDescent="0.25">
      <c r="A73" s="58"/>
      <c r="B73" s="49" t="s">
        <v>112</v>
      </c>
      <c r="C73" s="160">
        <v>133931</v>
      </c>
      <c r="D73" s="166">
        <v>1.5193000000000001</v>
      </c>
      <c r="E73" s="81" t="s">
        <v>113</v>
      </c>
      <c r="F73" s="105" t="s">
        <v>113</v>
      </c>
      <c r="G73" s="160">
        <v>133931</v>
      </c>
      <c r="H73" s="162">
        <v>1.5193000000000001</v>
      </c>
    </row>
    <row r="74" spans="1:8" x14ac:dyDescent="0.25">
      <c r="A74" s="58"/>
      <c r="B74" s="202" t="s">
        <v>241</v>
      </c>
      <c r="C74" s="202"/>
      <c r="D74" s="202"/>
      <c r="E74" s="202"/>
      <c r="F74" s="202"/>
      <c r="G74" s="202"/>
      <c r="H74" s="202"/>
    </row>
    <row r="75" spans="1:8" ht="59.25" customHeight="1" x14ac:dyDescent="0.25">
      <c r="A75" s="82"/>
      <c r="B75" s="202"/>
      <c r="C75" s="202"/>
      <c r="D75" s="202"/>
      <c r="E75" s="202"/>
      <c r="F75" s="202"/>
      <c r="G75" s="202"/>
      <c r="H75" s="202"/>
    </row>
    <row r="76" spans="1:8" ht="16.5" customHeight="1" x14ac:dyDescent="0.25">
      <c r="A76" s="82"/>
      <c r="B76" s="198" t="s">
        <v>242</v>
      </c>
      <c r="C76" s="198"/>
      <c r="D76" s="198"/>
      <c r="E76" s="198"/>
      <c r="F76" s="198"/>
      <c r="G76" s="198"/>
      <c r="H76" s="198"/>
    </row>
    <row r="77" spans="1:8" ht="99.75" customHeight="1" x14ac:dyDescent="0.25">
      <c r="A77" s="171"/>
      <c r="B77" s="198"/>
      <c r="C77" s="198"/>
      <c r="D77" s="198"/>
      <c r="E77" s="198"/>
      <c r="F77" s="198"/>
      <c r="G77" s="198"/>
      <c r="H77" s="198"/>
    </row>
    <row r="78" spans="1:8" ht="16.5" customHeight="1" x14ac:dyDescent="0.25">
      <c r="A78" s="172"/>
    </row>
    <row r="79" spans="1:8" ht="16.5" customHeight="1" x14ac:dyDescent="0.25">
      <c r="A79" s="172"/>
    </row>
    <row r="80" spans="1:8" ht="16.5" customHeight="1" x14ac:dyDescent="0.25">
      <c r="A80" s="172"/>
    </row>
    <row r="81" spans="1:1" ht="16.5" customHeight="1" x14ac:dyDescent="0.25">
      <c r="A81" s="172"/>
    </row>
    <row r="82" spans="1:1" ht="16.5" customHeight="1" x14ac:dyDescent="0.25">
      <c r="A82" s="172"/>
    </row>
    <row r="83" spans="1:1" x14ac:dyDescent="0.25">
      <c r="A83" s="172"/>
    </row>
    <row r="84" spans="1:1" ht="29.25" customHeight="1" x14ac:dyDescent="0.25">
      <c r="A84" s="172"/>
    </row>
    <row r="85" spans="1:1" ht="16.5" customHeight="1" x14ac:dyDescent="0.25">
      <c r="A85" s="197"/>
    </row>
    <row r="86" spans="1:1" x14ac:dyDescent="0.25">
      <c r="A86" s="197"/>
    </row>
    <row r="87" spans="1:1" ht="24.75" customHeight="1" x14ac:dyDescent="0.25">
      <c r="A87" s="197"/>
    </row>
    <row r="88" spans="1:1" ht="26.25" customHeight="1" x14ac:dyDescent="0.25">
      <c r="A88" s="197"/>
    </row>
    <row r="89" spans="1:1" ht="53.25" customHeight="1" x14ac:dyDescent="0.25">
      <c r="A89" s="68"/>
    </row>
    <row r="90" spans="1:1" ht="22.5" customHeight="1" x14ac:dyDescent="0.25"/>
    <row r="91" spans="1:1" ht="18" customHeight="1" x14ac:dyDescent="0.25"/>
    <row r="92" spans="1:1" ht="96" customHeight="1" x14ac:dyDescent="0.25"/>
    <row r="93" spans="1:1" ht="15.75" customHeight="1" x14ac:dyDescent="0.25"/>
    <row r="94" spans="1:1" ht="15.75" customHeight="1" x14ac:dyDescent="0.25"/>
    <row r="95" spans="1:1" ht="15.75" customHeight="1" x14ac:dyDescent="0.25"/>
    <row r="96" spans="1:1" ht="15.75" customHeight="1" x14ac:dyDescent="0.25"/>
    <row r="97" ht="15.75" customHeight="1" x14ac:dyDescent="0.25"/>
    <row r="98" ht="15.75" customHeight="1" x14ac:dyDescent="0.25"/>
    <row r="103" ht="13.5" hidden="1" customHeight="1" x14ac:dyDescent="0.25"/>
    <row r="104" hidden="1" x14ac:dyDescent="0.25"/>
    <row r="105" hidden="1" x14ac:dyDescent="0.25"/>
    <row r="106" hidden="1" x14ac:dyDescent="0.25"/>
  </sheetData>
  <mergeCells count="9">
    <mergeCell ref="A85:A86"/>
    <mergeCell ref="A87:A88"/>
    <mergeCell ref="B76:H77"/>
    <mergeCell ref="A4:A5"/>
    <mergeCell ref="B4:B5"/>
    <mergeCell ref="C4:D4"/>
    <mergeCell ref="E4:F4"/>
    <mergeCell ref="G4:H4"/>
    <mergeCell ref="B74:H75"/>
  </mergeCells>
  <pageMargins left="0.70866141732283505" right="0.70866141732283505" top="0.74803149606299202" bottom="0.74803149606299202" header="0.31496062992126" footer="0.31496062992126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D14" sqref="D14"/>
    </sheetView>
  </sheetViews>
  <sheetFormatPr defaultRowHeight="14.25" x14ac:dyDescent="0.2"/>
  <cols>
    <col min="1" max="1" width="6.28515625" style="32" customWidth="1"/>
    <col min="2" max="2" width="38.28515625" style="47" bestFit="1" customWidth="1"/>
    <col min="3" max="3" width="9.7109375" style="32" customWidth="1"/>
    <col min="4" max="4" width="14.140625" style="48" customWidth="1"/>
    <col min="5" max="5" width="12.7109375" style="48" hidden="1" customWidth="1"/>
    <col min="6" max="6" width="9.28515625" style="48" customWidth="1"/>
    <col min="7" max="7" width="9.28515625" style="48" bestFit="1" customWidth="1"/>
    <col min="8" max="8" width="10.28515625" style="32" customWidth="1"/>
    <col min="9" max="9" width="12.7109375" style="48" customWidth="1"/>
    <col min="10" max="16384" width="9.140625" style="32"/>
  </cols>
  <sheetData>
    <row r="1" spans="1:12" ht="15.75" x14ac:dyDescent="0.25">
      <c r="A1" s="86" t="s">
        <v>69</v>
      </c>
      <c r="B1" s="87"/>
      <c r="C1" s="88"/>
      <c r="D1" s="89"/>
      <c r="E1" s="89"/>
      <c r="F1" s="89"/>
      <c r="G1" s="89"/>
      <c r="H1" s="88"/>
      <c r="I1" s="89"/>
      <c r="J1" s="68"/>
      <c r="K1" s="68"/>
      <c r="L1" s="68"/>
    </row>
    <row r="2" spans="1:12" ht="15.75" x14ac:dyDescent="0.25">
      <c r="A2" s="90"/>
      <c r="B2" s="87"/>
      <c r="C2" s="88"/>
      <c r="D2" s="89"/>
      <c r="E2" s="89"/>
      <c r="F2" s="89"/>
      <c r="G2" s="89"/>
      <c r="H2" s="88"/>
      <c r="I2" s="89"/>
      <c r="J2" s="68"/>
      <c r="K2" s="68"/>
      <c r="L2" s="68"/>
    </row>
    <row r="3" spans="1:12" ht="51.75" customHeight="1" x14ac:dyDescent="0.25">
      <c r="A3" s="86" t="s">
        <v>47</v>
      </c>
      <c r="B3" s="91" t="s">
        <v>98</v>
      </c>
      <c r="C3" s="195" t="s">
        <v>191</v>
      </c>
      <c r="D3" s="195"/>
      <c r="E3" s="195"/>
      <c r="F3" s="195" t="s">
        <v>107</v>
      </c>
      <c r="G3" s="195"/>
      <c r="H3" s="92" t="s">
        <v>192</v>
      </c>
      <c r="I3" s="93"/>
      <c r="J3" s="68"/>
      <c r="K3" s="68"/>
      <c r="L3" s="68"/>
    </row>
    <row r="4" spans="1:12" ht="94.5" x14ac:dyDescent="0.25">
      <c r="A4" s="90"/>
      <c r="B4" s="91" t="s">
        <v>108</v>
      </c>
      <c r="C4" s="94" t="s">
        <v>0</v>
      </c>
      <c r="D4" s="95" t="s">
        <v>102</v>
      </c>
      <c r="E4" s="95"/>
      <c r="F4" s="94" t="s">
        <v>0</v>
      </c>
      <c r="G4" s="95" t="s">
        <v>102</v>
      </c>
      <c r="H4" s="94" t="s">
        <v>0</v>
      </c>
      <c r="I4" s="95" t="s">
        <v>102</v>
      </c>
      <c r="J4" s="68"/>
      <c r="K4" s="68"/>
      <c r="L4" s="68"/>
    </row>
    <row r="5" spans="1:12" ht="15.75" x14ac:dyDescent="0.25">
      <c r="A5" s="90"/>
      <c r="B5" s="49"/>
      <c r="C5" s="103"/>
      <c r="D5" s="104"/>
      <c r="E5" s="104"/>
      <c r="F5" s="104"/>
      <c r="G5" s="104"/>
      <c r="H5" s="103"/>
      <c r="I5" s="104"/>
      <c r="J5" s="68"/>
      <c r="K5" s="68"/>
      <c r="L5" s="68"/>
    </row>
    <row r="6" spans="1:12" ht="15.75" x14ac:dyDescent="0.25">
      <c r="A6" s="86"/>
      <c r="B6" s="49"/>
      <c r="C6" s="103"/>
      <c r="D6" s="104"/>
      <c r="E6" s="104"/>
      <c r="F6" s="104"/>
      <c r="G6" s="104"/>
      <c r="H6" s="103"/>
      <c r="I6" s="104"/>
      <c r="J6" s="68"/>
      <c r="K6" s="68"/>
      <c r="L6" s="68"/>
    </row>
    <row r="7" spans="1:12" ht="15.75" x14ac:dyDescent="0.25">
      <c r="A7" s="86">
        <v>1</v>
      </c>
      <c r="B7" s="96" t="s">
        <v>189</v>
      </c>
      <c r="C7" s="103"/>
      <c r="D7" s="104"/>
      <c r="E7" s="104"/>
      <c r="F7" s="104"/>
      <c r="G7" s="104"/>
      <c r="H7" s="103"/>
      <c r="I7" s="104"/>
      <c r="J7" s="68"/>
      <c r="K7" s="68"/>
      <c r="L7" s="68"/>
    </row>
    <row r="8" spans="1:12" ht="15.75" x14ac:dyDescent="0.25">
      <c r="A8" s="86"/>
      <c r="B8" s="49" t="s">
        <v>104</v>
      </c>
      <c r="C8" s="173">
        <v>96200</v>
      </c>
      <c r="D8" s="104">
        <v>1.7224999999999999</v>
      </c>
      <c r="E8" s="104"/>
      <c r="F8" s="104"/>
      <c r="G8" s="104"/>
      <c r="H8" s="103"/>
      <c r="I8" s="104"/>
      <c r="J8" s="68"/>
      <c r="K8" s="68"/>
      <c r="L8" s="68"/>
    </row>
    <row r="9" spans="1:12" ht="94.5" x14ac:dyDescent="0.25">
      <c r="A9" s="86"/>
      <c r="B9" s="52" t="s">
        <v>105</v>
      </c>
      <c r="C9" s="106" t="s">
        <v>113</v>
      </c>
      <c r="D9" s="107" t="s">
        <v>113</v>
      </c>
      <c r="E9" s="104"/>
      <c r="F9" s="107" t="s">
        <v>113</v>
      </c>
      <c r="G9" s="107" t="s">
        <v>113</v>
      </c>
      <c r="H9" s="106" t="s">
        <v>113</v>
      </c>
      <c r="I9" s="107" t="s">
        <v>113</v>
      </c>
      <c r="J9" s="68"/>
      <c r="K9" s="68"/>
      <c r="L9" s="68"/>
    </row>
    <row r="10" spans="1:12" ht="31.5" x14ac:dyDescent="0.25">
      <c r="A10" s="86"/>
      <c r="B10" s="52" t="s">
        <v>276</v>
      </c>
      <c r="C10" s="106"/>
      <c r="D10" s="107"/>
      <c r="E10" s="104"/>
      <c r="F10" s="173">
        <v>48100</v>
      </c>
      <c r="G10" s="104">
        <v>0.54562985650275087</v>
      </c>
      <c r="H10" s="106"/>
      <c r="I10" s="107"/>
      <c r="J10" s="68"/>
      <c r="K10" s="68"/>
      <c r="L10" s="68"/>
    </row>
    <row r="11" spans="1:12" ht="15.75" x14ac:dyDescent="0.25">
      <c r="A11" s="86"/>
      <c r="B11" s="49" t="s">
        <v>106</v>
      </c>
      <c r="C11" s="173">
        <v>144300</v>
      </c>
      <c r="D11" s="104">
        <v>1.6369</v>
      </c>
      <c r="E11" s="104"/>
      <c r="F11" s="104"/>
      <c r="G11" s="104"/>
      <c r="H11" s="173">
        <v>144300</v>
      </c>
      <c r="I11" s="104">
        <v>1.6369</v>
      </c>
      <c r="J11" s="68"/>
      <c r="K11" s="68"/>
      <c r="L11" s="68"/>
    </row>
    <row r="12" spans="1:12" ht="15.75" x14ac:dyDescent="0.25">
      <c r="A12" s="86"/>
      <c r="B12" s="100"/>
      <c r="C12" s="103"/>
      <c r="D12" s="104"/>
      <c r="E12" s="104"/>
      <c r="F12" s="104"/>
      <c r="G12" s="104"/>
      <c r="H12" s="103"/>
      <c r="I12" s="104"/>
      <c r="J12" s="68"/>
      <c r="K12" s="68"/>
      <c r="L12" s="68"/>
    </row>
    <row r="13" spans="1:12" ht="15.75" x14ac:dyDescent="0.25">
      <c r="A13" s="138">
        <v>2</v>
      </c>
      <c r="B13" s="139" t="s">
        <v>205</v>
      </c>
      <c r="C13" s="148"/>
      <c r="D13" s="149"/>
      <c r="E13" s="150"/>
      <c r="F13" s="150"/>
      <c r="G13" s="150"/>
      <c r="H13" s="148"/>
      <c r="I13" s="150"/>
      <c r="J13" s="68"/>
      <c r="K13" s="68"/>
      <c r="L13" s="68"/>
    </row>
    <row r="14" spans="1:12" ht="15.75" x14ac:dyDescent="0.25">
      <c r="A14" s="138"/>
      <c r="B14" s="139" t="s">
        <v>104</v>
      </c>
      <c r="C14" s="148">
        <v>150</v>
      </c>
      <c r="D14" s="150">
        <v>2.5999999999999999E-3</v>
      </c>
      <c r="E14" s="150"/>
      <c r="F14" s="150"/>
      <c r="G14" s="150"/>
      <c r="H14" s="148"/>
      <c r="I14" s="150"/>
      <c r="J14" s="68"/>
      <c r="K14" s="68"/>
      <c r="L14" s="68"/>
    </row>
    <row r="15" spans="1:12" ht="94.5" x14ac:dyDescent="0.25">
      <c r="A15" s="140"/>
      <c r="B15" s="141" t="s">
        <v>105</v>
      </c>
      <c r="C15" s="151" t="s">
        <v>113</v>
      </c>
      <c r="D15" s="149" t="s">
        <v>113</v>
      </c>
      <c r="E15" s="150"/>
      <c r="F15" s="149" t="s">
        <v>113</v>
      </c>
      <c r="G15" s="149" t="s">
        <v>113</v>
      </c>
      <c r="H15" s="151" t="s">
        <v>113</v>
      </c>
      <c r="I15" s="149" t="s">
        <v>113</v>
      </c>
      <c r="J15" s="68"/>
      <c r="K15" s="68"/>
      <c r="L15" s="68"/>
    </row>
    <row r="16" spans="1:12" ht="15.75" x14ac:dyDescent="0.25">
      <c r="A16" s="140"/>
      <c r="B16" s="139" t="s">
        <v>106</v>
      </c>
      <c r="C16" s="148">
        <v>150</v>
      </c>
      <c r="D16" s="150">
        <v>2.5999999999999999E-3</v>
      </c>
      <c r="E16" s="150"/>
      <c r="F16" s="150"/>
      <c r="G16" s="150"/>
      <c r="H16" s="148">
        <v>150</v>
      </c>
      <c r="I16" s="150">
        <v>2.5999999999999999E-3</v>
      </c>
      <c r="J16" s="68"/>
      <c r="K16" s="68"/>
      <c r="L16" s="68"/>
    </row>
  </sheetData>
  <mergeCells count="2">
    <mergeCell ref="C3:E3"/>
    <mergeCell ref="F3:G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opLeftCell="A7" workbookViewId="0">
      <selection activeCell="H16" sqref="H16"/>
    </sheetView>
  </sheetViews>
  <sheetFormatPr defaultColWidth="9.140625" defaultRowHeight="12.75" x14ac:dyDescent="0.2"/>
  <cols>
    <col min="1" max="1" width="50" style="14" customWidth="1"/>
    <col min="2" max="2" width="23.7109375" style="14" customWidth="1"/>
    <col min="3" max="3" width="15.85546875" style="14" customWidth="1"/>
    <col min="4" max="4" width="15.140625" style="14" customWidth="1"/>
    <col min="5" max="5" width="20.140625" style="14" customWidth="1"/>
    <col min="6" max="16384" width="9.140625" style="6"/>
  </cols>
  <sheetData>
    <row r="1" spans="1:11" ht="15" x14ac:dyDescent="0.2">
      <c r="A1" s="5"/>
      <c r="B1" s="5"/>
      <c r="C1" s="5"/>
      <c r="D1" s="5"/>
      <c r="E1" s="5"/>
      <c r="F1" s="4"/>
      <c r="G1" s="4"/>
      <c r="H1" s="4"/>
      <c r="I1" s="4"/>
      <c r="J1" s="4"/>
      <c r="K1" s="4"/>
    </row>
    <row r="2" spans="1:11" s="261" customFormat="1" ht="15.75" customHeight="1" x14ac:dyDescent="0.2">
      <c r="A2" s="259" t="s">
        <v>114</v>
      </c>
      <c r="B2" s="259"/>
      <c r="C2" s="259"/>
      <c r="D2" s="259"/>
      <c r="E2" s="259"/>
      <c r="F2" s="260"/>
      <c r="G2" s="260"/>
      <c r="H2" s="260"/>
      <c r="I2" s="260"/>
      <c r="J2" s="260"/>
      <c r="K2" s="260"/>
    </row>
    <row r="3" spans="1:11" ht="31.5" customHeight="1" x14ac:dyDescent="0.25">
      <c r="A3" s="19" t="s">
        <v>115</v>
      </c>
      <c r="B3" s="20"/>
      <c r="C3" s="20"/>
      <c r="D3" s="20"/>
      <c r="E3" s="21"/>
      <c r="F3" s="4"/>
      <c r="G3" s="4"/>
      <c r="H3" s="4"/>
      <c r="I3" s="4"/>
      <c r="J3" s="4"/>
      <c r="K3" s="4"/>
    </row>
    <row r="4" spans="1:11" ht="15" customHeight="1" x14ac:dyDescent="0.2">
      <c r="A4" s="5"/>
      <c r="B4" s="5"/>
      <c r="C4" s="5"/>
      <c r="D4" s="5"/>
      <c r="F4" s="4"/>
      <c r="G4" s="4"/>
      <c r="H4" s="4"/>
      <c r="I4" s="4"/>
      <c r="J4" s="4"/>
      <c r="K4" s="4"/>
    </row>
    <row r="5" spans="1:11" ht="63" x14ac:dyDescent="0.2">
      <c r="A5" s="52"/>
      <c r="B5" s="26" t="s">
        <v>116</v>
      </c>
      <c r="C5" s="26" t="s">
        <v>117</v>
      </c>
      <c r="D5" s="26" t="s">
        <v>118</v>
      </c>
      <c r="E5" s="26" t="s">
        <v>119</v>
      </c>
      <c r="F5" s="4"/>
      <c r="G5" s="4"/>
      <c r="H5" s="4"/>
      <c r="I5" s="4"/>
      <c r="J5" s="4"/>
      <c r="K5" s="4"/>
    </row>
    <row r="6" spans="1:11" ht="31.5" x14ac:dyDescent="0.2">
      <c r="A6" s="49" t="s">
        <v>120</v>
      </c>
      <c r="B6" s="63"/>
      <c r="C6" s="63"/>
      <c r="D6" s="63"/>
      <c r="E6" s="63"/>
      <c r="F6" s="4"/>
      <c r="G6" s="4"/>
      <c r="H6" s="4"/>
      <c r="I6" s="4"/>
      <c r="J6" s="4"/>
      <c r="K6" s="4"/>
    </row>
    <row r="7" spans="1:11" ht="15.75" x14ac:dyDescent="0.2">
      <c r="A7" s="52" t="s">
        <v>121</v>
      </c>
      <c r="B7" s="262">
        <v>29731945.329999998</v>
      </c>
      <c r="C7" s="84">
        <v>0</v>
      </c>
      <c r="D7" s="84">
        <v>0</v>
      </c>
      <c r="E7" s="262">
        <f>B7+C7+D7</f>
        <v>29731945.329999998</v>
      </c>
      <c r="F7" s="4"/>
      <c r="G7" s="4"/>
      <c r="H7" s="4"/>
      <c r="I7" s="4"/>
      <c r="J7" s="4"/>
      <c r="K7" s="4"/>
    </row>
    <row r="8" spans="1:11" ht="15.75" x14ac:dyDescent="0.2">
      <c r="A8" s="52" t="s">
        <v>122</v>
      </c>
      <c r="B8" s="84">
        <v>0</v>
      </c>
      <c r="C8" s="84">
        <v>0</v>
      </c>
      <c r="D8" s="84">
        <v>0</v>
      </c>
      <c r="E8" s="84">
        <v>0</v>
      </c>
      <c r="F8" s="4"/>
      <c r="G8" s="4"/>
      <c r="H8" s="4"/>
      <c r="I8" s="4"/>
      <c r="J8" s="4"/>
      <c r="K8" s="4"/>
    </row>
    <row r="9" spans="1:11" ht="15.75" x14ac:dyDescent="0.2">
      <c r="A9" s="52" t="s">
        <v>123</v>
      </c>
      <c r="B9" s="84">
        <v>0</v>
      </c>
      <c r="C9" s="84">
        <v>0</v>
      </c>
      <c r="D9" s="84">
        <v>0</v>
      </c>
      <c r="E9" s="84">
        <v>0</v>
      </c>
      <c r="F9" s="4"/>
      <c r="G9" s="4"/>
      <c r="H9" s="4"/>
      <c r="I9" s="4"/>
      <c r="J9" s="4"/>
      <c r="K9" s="4"/>
    </row>
    <row r="10" spans="1:11" ht="15.75" x14ac:dyDescent="0.2">
      <c r="A10" s="49" t="s">
        <v>124</v>
      </c>
      <c r="B10" s="262">
        <f>B7+B8+B9</f>
        <v>29731945.329999998</v>
      </c>
      <c r="C10" s="84">
        <v>0</v>
      </c>
      <c r="D10" s="84">
        <v>0</v>
      </c>
      <c r="E10" s="262">
        <f>B10</f>
        <v>29731945.329999998</v>
      </c>
      <c r="F10" s="4"/>
      <c r="G10" s="4"/>
      <c r="H10" s="4"/>
      <c r="I10" s="4"/>
      <c r="J10" s="4"/>
      <c r="K10" s="4"/>
    </row>
    <row r="11" spans="1:11" ht="31.5" x14ac:dyDescent="0.2">
      <c r="A11" s="49" t="s">
        <v>125</v>
      </c>
      <c r="B11" s="83"/>
      <c r="C11" s="63"/>
      <c r="D11" s="63"/>
      <c r="E11" s="83"/>
      <c r="F11" s="4"/>
      <c r="G11" s="4"/>
      <c r="H11" s="4"/>
      <c r="I11" s="4"/>
      <c r="J11" s="4"/>
      <c r="K11" s="4"/>
    </row>
    <row r="12" spans="1:11" ht="15.75" x14ac:dyDescent="0.2">
      <c r="A12" s="52" t="s">
        <v>126</v>
      </c>
      <c r="B12" s="85">
        <v>14720810</v>
      </c>
      <c r="C12" s="84">
        <v>0</v>
      </c>
      <c r="D12" s="84">
        <v>0</v>
      </c>
      <c r="E12" s="85">
        <v>14720810</v>
      </c>
      <c r="F12" s="4"/>
      <c r="G12" s="4"/>
      <c r="H12" s="4"/>
      <c r="I12" s="4"/>
      <c r="J12" s="4"/>
      <c r="K12" s="4"/>
    </row>
    <row r="13" spans="1:11" ht="15.75" x14ac:dyDescent="0.2">
      <c r="A13" s="52" t="s">
        <v>127</v>
      </c>
      <c r="B13" s="262">
        <v>-9151438.0500000007</v>
      </c>
      <c r="C13" s="84">
        <v>0</v>
      </c>
      <c r="D13" s="84">
        <v>0</v>
      </c>
      <c r="E13" s="262">
        <f>B13</f>
        <v>-9151438.0500000007</v>
      </c>
      <c r="F13" s="4"/>
      <c r="G13" s="4"/>
      <c r="H13" s="4"/>
      <c r="I13" s="4"/>
      <c r="J13" s="4"/>
      <c r="K13" s="4"/>
    </row>
    <row r="14" spans="1:11" ht="15.75" x14ac:dyDescent="0.2">
      <c r="A14" s="49" t="s">
        <v>128</v>
      </c>
      <c r="B14" s="262">
        <f>B12+B13</f>
        <v>5569371.9499999993</v>
      </c>
      <c r="C14" s="84">
        <v>0</v>
      </c>
      <c r="D14" s="84">
        <v>0</v>
      </c>
      <c r="E14" s="262">
        <f>E12+E13</f>
        <v>5569371.9499999993</v>
      </c>
      <c r="F14" s="4"/>
      <c r="G14" s="4"/>
      <c r="H14" s="4"/>
      <c r="I14" s="4"/>
      <c r="J14" s="4"/>
      <c r="K14" s="4"/>
    </row>
    <row r="15" spans="1:11" ht="31.5" x14ac:dyDescent="0.2">
      <c r="A15" s="49" t="s">
        <v>129</v>
      </c>
      <c r="B15" s="63"/>
      <c r="C15" s="63"/>
      <c r="D15" s="63"/>
      <c r="E15" s="63"/>
      <c r="F15" s="4"/>
      <c r="G15" s="4"/>
      <c r="H15" s="4"/>
      <c r="I15" s="4"/>
      <c r="J15" s="4"/>
      <c r="K15" s="4"/>
    </row>
    <row r="16" spans="1:11" ht="15.75" x14ac:dyDescent="0.2">
      <c r="A16" s="52" t="s">
        <v>121</v>
      </c>
      <c r="B16" s="263">
        <v>35301317.280000001</v>
      </c>
      <c r="C16" s="84">
        <v>0</v>
      </c>
      <c r="D16" s="84">
        <v>0</v>
      </c>
      <c r="E16" s="85">
        <f>B16</f>
        <v>35301317.280000001</v>
      </c>
      <c r="F16" s="4"/>
      <c r="G16" s="4"/>
      <c r="H16" s="4"/>
      <c r="I16" s="4"/>
      <c r="J16" s="4"/>
      <c r="K16" s="4"/>
    </row>
    <row r="17" spans="1:11" ht="15.75" x14ac:dyDescent="0.2">
      <c r="A17" s="52" t="s">
        <v>122</v>
      </c>
      <c r="B17" s="84">
        <v>0</v>
      </c>
      <c r="C17" s="84">
        <v>0</v>
      </c>
      <c r="D17" s="84">
        <v>0</v>
      </c>
      <c r="E17" s="84">
        <v>0</v>
      </c>
      <c r="F17" s="4"/>
      <c r="G17" s="4"/>
      <c r="H17" s="4"/>
      <c r="I17" s="4"/>
      <c r="J17" s="4"/>
      <c r="K17" s="4"/>
    </row>
    <row r="18" spans="1:11" ht="15.75" x14ac:dyDescent="0.2">
      <c r="A18" s="52" t="s">
        <v>123</v>
      </c>
      <c r="B18" s="84">
        <v>0</v>
      </c>
      <c r="C18" s="84">
        <v>0</v>
      </c>
      <c r="D18" s="84">
        <v>0</v>
      </c>
      <c r="E18" s="84">
        <v>0</v>
      </c>
      <c r="F18" s="4"/>
      <c r="G18" s="4"/>
      <c r="H18" s="4"/>
      <c r="I18" s="4"/>
      <c r="J18" s="4"/>
      <c r="K18" s="4"/>
    </row>
    <row r="19" spans="1:11" ht="15.75" x14ac:dyDescent="0.2">
      <c r="A19" s="49" t="s">
        <v>130</v>
      </c>
      <c r="B19" s="263">
        <f>B16+B17+B18</f>
        <v>35301317.280000001</v>
      </c>
      <c r="C19" s="84">
        <v>0</v>
      </c>
      <c r="D19" s="84">
        <v>0</v>
      </c>
      <c r="E19" s="263">
        <f>B19</f>
        <v>35301317.280000001</v>
      </c>
      <c r="F19" s="4"/>
      <c r="G19" s="4"/>
      <c r="H19" s="4"/>
      <c r="I19" s="4"/>
      <c r="J19" s="4"/>
      <c r="K19" s="4"/>
    </row>
    <row r="20" spans="1:11" ht="15" x14ac:dyDescent="0.2">
      <c r="A20" s="5"/>
      <c r="B20" s="5"/>
      <c r="C20" s="5"/>
      <c r="D20" s="5"/>
      <c r="E20" s="5"/>
      <c r="F20" s="4"/>
      <c r="G20" s="4"/>
      <c r="H20" s="4"/>
      <c r="I20" s="4"/>
      <c r="J20" s="4"/>
      <c r="K20" s="4"/>
    </row>
    <row r="21" spans="1:11" ht="15" x14ac:dyDescent="0.2">
      <c r="A21" s="5"/>
      <c r="B21" s="5"/>
      <c r="C21" s="5"/>
      <c r="D21" s="5"/>
      <c r="E21" s="5"/>
      <c r="F21" s="4"/>
      <c r="G21" s="4"/>
      <c r="H21" s="4"/>
      <c r="I21" s="4"/>
      <c r="J21" s="4"/>
      <c r="K21" s="4"/>
    </row>
    <row r="22" spans="1:11" ht="15" x14ac:dyDescent="0.2">
      <c r="A22" s="5"/>
      <c r="B22" s="5"/>
      <c r="C22" s="5"/>
      <c r="D22" s="5"/>
      <c r="E22" s="5"/>
      <c r="F22" s="4"/>
      <c r="G22" s="4"/>
      <c r="H22" s="4"/>
      <c r="I22" s="4"/>
      <c r="J22" s="4"/>
      <c r="K22" s="4"/>
    </row>
    <row r="23" spans="1:11" ht="15" x14ac:dyDescent="0.2">
      <c r="A23" s="5"/>
      <c r="B23" s="5"/>
      <c r="C23" s="5"/>
      <c r="D23" s="5"/>
      <c r="E23" s="5"/>
      <c r="F23" s="4"/>
      <c r="G23" s="4"/>
      <c r="H23" s="4"/>
      <c r="I23" s="4"/>
      <c r="J23" s="4"/>
      <c r="K23" s="4"/>
    </row>
    <row r="24" spans="1:11" ht="15" x14ac:dyDescent="0.2">
      <c r="A24" s="5"/>
      <c r="B24" s="5"/>
      <c r="C24" s="5"/>
      <c r="D24" s="5"/>
      <c r="E24" s="5"/>
      <c r="F24" s="4"/>
      <c r="G24" s="4"/>
      <c r="H24" s="4"/>
      <c r="I24" s="4"/>
      <c r="J24" s="4"/>
      <c r="K24" s="4"/>
    </row>
    <row r="25" spans="1:11" ht="15" x14ac:dyDescent="0.2">
      <c r="A25" s="5"/>
      <c r="B25" s="5"/>
      <c r="C25" s="5"/>
      <c r="D25" s="5"/>
      <c r="E25" s="5"/>
      <c r="F25" s="4"/>
      <c r="G25" s="4"/>
      <c r="H25" s="4"/>
      <c r="I25" s="4"/>
      <c r="J25" s="4"/>
      <c r="K25" s="4"/>
    </row>
    <row r="26" spans="1:11" ht="15" x14ac:dyDescent="0.2">
      <c r="A26" s="5"/>
      <c r="B26" s="5"/>
      <c r="C26" s="5"/>
      <c r="D26" s="5"/>
      <c r="E26" s="5"/>
      <c r="F26" s="4"/>
      <c r="G26" s="4"/>
      <c r="H26" s="4"/>
      <c r="I26" s="4"/>
      <c r="J26" s="4"/>
      <c r="K26" s="4"/>
    </row>
    <row r="27" spans="1:11" ht="15" x14ac:dyDescent="0.2">
      <c r="A27" s="5"/>
      <c r="B27" s="5"/>
      <c r="C27" s="5"/>
      <c r="D27" s="5"/>
      <c r="E27" s="5"/>
      <c r="F27" s="4"/>
      <c r="G27" s="4"/>
      <c r="H27" s="4"/>
      <c r="I27" s="4"/>
      <c r="J27" s="4"/>
      <c r="K27" s="4"/>
    </row>
    <row r="28" spans="1:11" ht="15" x14ac:dyDescent="0.2">
      <c r="A28" s="5"/>
      <c r="B28" s="5"/>
      <c r="C28" s="5"/>
      <c r="D28" s="5"/>
      <c r="E28" s="5"/>
      <c r="F28" s="4"/>
      <c r="G28" s="4"/>
      <c r="H28" s="4"/>
      <c r="I28" s="4"/>
      <c r="J28" s="4"/>
      <c r="K28" s="4"/>
    </row>
    <row r="29" spans="1:11" ht="15" x14ac:dyDescent="0.2">
      <c r="A29" s="5"/>
      <c r="B29" s="5"/>
      <c r="C29" s="5"/>
      <c r="D29" s="5"/>
      <c r="E29" s="5"/>
      <c r="F29" s="4"/>
      <c r="G29" s="4"/>
      <c r="H29" s="4"/>
      <c r="I29" s="4"/>
      <c r="J29" s="4"/>
      <c r="K29" s="4"/>
    </row>
    <row r="30" spans="1:11" ht="15" x14ac:dyDescent="0.2">
      <c r="A30" s="5"/>
      <c r="B30" s="5"/>
      <c r="C30" s="5"/>
      <c r="D30" s="5"/>
      <c r="E30" s="5"/>
      <c r="F30" s="4"/>
      <c r="G30" s="4"/>
      <c r="H30" s="4"/>
      <c r="I30" s="4"/>
      <c r="J30" s="4"/>
      <c r="K30" s="4"/>
    </row>
    <row r="31" spans="1:11" ht="15" x14ac:dyDescent="0.2">
      <c r="A31" s="5"/>
      <c r="B31" s="5"/>
      <c r="C31" s="5"/>
      <c r="D31" s="5"/>
      <c r="E31" s="5"/>
      <c r="F31" s="4"/>
      <c r="G31" s="4"/>
      <c r="H31" s="4"/>
      <c r="I31" s="4"/>
      <c r="J31" s="4"/>
      <c r="K31" s="4"/>
    </row>
    <row r="32" spans="1:11" ht="15" x14ac:dyDescent="0.2">
      <c r="A32" s="5"/>
      <c r="B32" s="5"/>
      <c r="C32" s="5"/>
      <c r="D32" s="5"/>
      <c r="E32" s="5"/>
      <c r="F32" s="4"/>
      <c r="G32" s="4"/>
      <c r="H32" s="4"/>
      <c r="I32" s="4"/>
      <c r="J32" s="4"/>
      <c r="K32" s="4"/>
    </row>
    <row r="33" spans="1:11" ht="15" x14ac:dyDescent="0.2">
      <c r="A33" s="5"/>
      <c r="B33" s="5"/>
      <c r="C33" s="5"/>
      <c r="D33" s="5"/>
      <c r="E33" s="5"/>
      <c r="F33" s="4"/>
      <c r="G33" s="4"/>
      <c r="H33" s="4"/>
      <c r="I33" s="4"/>
      <c r="J33" s="4"/>
      <c r="K33" s="4"/>
    </row>
    <row r="34" spans="1:11" ht="15" x14ac:dyDescent="0.2">
      <c r="A34" s="5"/>
      <c r="B34" s="5"/>
      <c r="C34" s="5"/>
      <c r="D34" s="5"/>
      <c r="E34" s="5"/>
      <c r="F34" s="4"/>
      <c r="G34" s="4"/>
      <c r="H34" s="4"/>
      <c r="I34" s="4"/>
      <c r="J34" s="4"/>
      <c r="K34" s="4"/>
    </row>
    <row r="35" spans="1:11" ht="15" x14ac:dyDescent="0.2">
      <c r="A35" s="5"/>
      <c r="B35" s="5"/>
      <c r="C35" s="5"/>
      <c r="D35" s="5"/>
      <c r="E35" s="5"/>
      <c r="F35" s="4"/>
      <c r="G35" s="4"/>
      <c r="H35" s="4"/>
      <c r="I35" s="4"/>
      <c r="J35" s="4"/>
      <c r="K35" s="4"/>
    </row>
    <row r="36" spans="1:11" ht="15" x14ac:dyDescent="0.2">
      <c r="A36" s="5"/>
      <c r="B36" s="5"/>
      <c r="C36" s="5"/>
      <c r="D36" s="5"/>
      <c r="E36" s="5"/>
      <c r="F36" s="4"/>
      <c r="G36" s="4"/>
      <c r="H36" s="4"/>
      <c r="I36" s="4"/>
      <c r="J36" s="4"/>
      <c r="K36" s="4"/>
    </row>
    <row r="37" spans="1:11" ht="15" x14ac:dyDescent="0.2">
      <c r="A37" s="5"/>
      <c r="B37" s="5"/>
      <c r="C37" s="5"/>
      <c r="D37" s="5"/>
      <c r="E37" s="5"/>
      <c r="F37" s="4"/>
      <c r="G37" s="4"/>
      <c r="H37" s="4"/>
      <c r="I37" s="4"/>
      <c r="J37" s="4"/>
      <c r="K37" s="4"/>
    </row>
    <row r="38" spans="1:11" ht="15" x14ac:dyDescent="0.2">
      <c r="A38" s="5"/>
      <c r="B38" s="5"/>
      <c r="C38" s="5"/>
      <c r="D38" s="5"/>
      <c r="E38" s="5"/>
      <c r="F38" s="4"/>
      <c r="G38" s="4"/>
      <c r="H38" s="4"/>
      <c r="I38" s="4"/>
      <c r="J38" s="4"/>
      <c r="K38" s="4"/>
    </row>
    <row r="39" spans="1:11" ht="15" x14ac:dyDescent="0.2">
      <c r="A39" s="5"/>
      <c r="B39" s="5"/>
      <c r="C39" s="5"/>
      <c r="D39" s="5"/>
      <c r="E39" s="5"/>
      <c r="F39" s="4"/>
      <c r="G39" s="4"/>
      <c r="H39" s="4"/>
      <c r="I39" s="4"/>
      <c r="J39" s="4"/>
      <c r="K39" s="4"/>
    </row>
    <row r="40" spans="1:11" ht="15" x14ac:dyDescent="0.2">
      <c r="A40" s="5"/>
      <c r="B40" s="5"/>
      <c r="C40" s="5"/>
      <c r="D40" s="5"/>
      <c r="E40" s="5"/>
      <c r="F40" s="4"/>
      <c r="G40" s="4"/>
      <c r="H40" s="4"/>
      <c r="I40" s="4"/>
      <c r="J40" s="4"/>
      <c r="K40" s="4"/>
    </row>
    <row r="41" spans="1:11" ht="15" x14ac:dyDescent="0.2">
      <c r="A41" s="5"/>
      <c r="B41" s="5"/>
      <c r="C41" s="5"/>
      <c r="D41" s="5"/>
      <c r="E41" s="5"/>
      <c r="F41" s="4"/>
      <c r="G41" s="4"/>
      <c r="H41" s="4"/>
      <c r="I41" s="4"/>
      <c r="J41" s="4"/>
      <c r="K41" s="4"/>
    </row>
    <row r="42" spans="1:11" ht="15" x14ac:dyDescent="0.2">
      <c r="A42" s="5"/>
      <c r="B42" s="5"/>
      <c r="C42" s="5"/>
      <c r="D42" s="5"/>
      <c r="E42" s="5"/>
      <c r="F42" s="4"/>
      <c r="G42" s="4"/>
      <c r="H42" s="4"/>
      <c r="I42" s="4"/>
      <c r="J42" s="4"/>
      <c r="K42" s="4"/>
    </row>
    <row r="43" spans="1:11" ht="15" x14ac:dyDescent="0.2">
      <c r="A43" s="5"/>
      <c r="B43" s="5"/>
      <c r="C43" s="5"/>
      <c r="D43" s="5"/>
      <c r="E43" s="5"/>
      <c r="F43" s="4"/>
      <c r="G43" s="4"/>
      <c r="H43" s="4"/>
      <c r="I43" s="4"/>
      <c r="J43" s="4"/>
      <c r="K43" s="4"/>
    </row>
    <row r="44" spans="1:11" ht="15" x14ac:dyDescent="0.2">
      <c r="A44" s="5"/>
      <c r="B44" s="5"/>
      <c r="C44" s="5"/>
      <c r="D44" s="5"/>
      <c r="E44" s="5"/>
      <c r="F44" s="4"/>
      <c r="G44" s="4"/>
      <c r="H44" s="4"/>
      <c r="I44" s="4"/>
      <c r="J44" s="4"/>
      <c r="K44" s="4"/>
    </row>
    <row r="45" spans="1:11" ht="15" x14ac:dyDescent="0.2">
      <c r="A45" s="5"/>
      <c r="B45" s="5"/>
      <c r="C45" s="5"/>
      <c r="D45" s="5"/>
      <c r="E45" s="5"/>
      <c r="F45" s="4"/>
      <c r="G45" s="4"/>
      <c r="H45" s="4"/>
      <c r="I45" s="4"/>
      <c r="J45" s="4"/>
      <c r="K45" s="4"/>
    </row>
    <row r="46" spans="1:11" ht="15" x14ac:dyDescent="0.2">
      <c r="A46" s="5"/>
      <c r="B46" s="5"/>
      <c r="C46" s="5"/>
      <c r="D46" s="5"/>
      <c r="E46" s="5"/>
      <c r="F46" s="4"/>
      <c r="G46" s="4"/>
      <c r="H46" s="4"/>
      <c r="I46" s="4"/>
      <c r="J46" s="4"/>
      <c r="K46" s="4"/>
    </row>
    <row r="47" spans="1:11" ht="15" x14ac:dyDescent="0.2">
      <c r="A47" s="5"/>
      <c r="B47" s="5"/>
      <c r="C47" s="5"/>
      <c r="D47" s="5"/>
      <c r="E47" s="5"/>
      <c r="F47" s="4"/>
      <c r="G47" s="4"/>
      <c r="H47" s="4"/>
      <c r="I47" s="4"/>
      <c r="J47" s="4"/>
      <c r="K47" s="4"/>
    </row>
    <row r="48" spans="1:11" ht="15" x14ac:dyDescent="0.2">
      <c r="A48" s="5"/>
      <c r="B48" s="5"/>
      <c r="C48" s="5"/>
      <c r="D48" s="5"/>
      <c r="E48" s="5"/>
      <c r="F48" s="4"/>
      <c r="G48" s="4"/>
      <c r="H48" s="4"/>
      <c r="I48" s="4"/>
      <c r="J48" s="4"/>
      <c r="K48" s="4"/>
    </row>
    <row r="49" spans="1:11" ht="15" x14ac:dyDescent="0.2">
      <c r="A49" s="5"/>
      <c r="B49" s="5"/>
      <c r="C49" s="5"/>
      <c r="D49" s="5"/>
      <c r="E49" s="5"/>
      <c r="F49" s="4"/>
      <c r="G49" s="4"/>
      <c r="H49" s="4"/>
      <c r="I49" s="4"/>
      <c r="J49" s="4"/>
      <c r="K49" s="4"/>
    </row>
    <row r="50" spans="1:11" ht="15" x14ac:dyDescent="0.2">
      <c r="A50" s="5"/>
      <c r="B50" s="5"/>
      <c r="C50" s="5"/>
      <c r="D50" s="5"/>
      <c r="E50" s="5"/>
      <c r="F50" s="4"/>
      <c r="G50" s="4"/>
      <c r="H50" s="4"/>
      <c r="I50" s="4"/>
      <c r="J50" s="4"/>
      <c r="K50" s="4"/>
    </row>
    <row r="51" spans="1:11" ht="15" x14ac:dyDescent="0.2">
      <c r="A51" s="5"/>
      <c r="B51" s="5"/>
      <c r="C51" s="5"/>
      <c r="D51" s="5"/>
      <c r="E51" s="5"/>
      <c r="F51" s="4"/>
      <c r="G51" s="4"/>
      <c r="H51" s="4"/>
      <c r="I51" s="4"/>
      <c r="J51" s="4"/>
      <c r="K51" s="4"/>
    </row>
    <row r="52" spans="1:11" ht="15" x14ac:dyDescent="0.2">
      <c r="A52" s="5"/>
      <c r="B52" s="5"/>
      <c r="C52" s="5"/>
      <c r="D52" s="5"/>
      <c r="E52" s="5"/>
      <c r="F52" s="4"/>
      <c r="G52" s="4"/>
      <c r="H52" s="4"/>
      <c r="I52" s="4"/>
      <c r="J52" s="4"/>
      <c r="K52" s="4"/>
    </row>
    <row r="53" spans="1:11" ht="15" x14ac:dyDescent="0.2">
      <c r="A53" s="5"/>
      <c r="B53" s="5"/>
      <c r="C53" s="5"/>
      <c r="D53" s="5"/>
      <c r="E53" s="5"/>
      <c r="F53" s="4"/>
      <c r="G53" s="4"/>
      <c r="H53" s="4"/>
      <c r="I53" s="4"/>
      <c r="J53" s="4"/>
      <c r="K53" s="4"/>
    </row>
    <row r="54" spans="1:11" ht="15" x14ac:dyDescent="0.2">
      <c r="A54" s="5"/>
      <c r="B54" s="5"/>
      <c r="C54" s="5"/>
      <c r="D54" s="5"/>
      <c r="E54" s="5"/>
      <c r="F54" s="4"/>
      <c r="G54" s="4"/>
      <c r="H54" s="4"/>
      <c r="I54" s="4"/>
      <c r="J54" s="4"/>
      <c r="K54" s="4"/>
    </row>
    <row r="55" spans="1:11" ht="15" x14ac:dyDescent="0.2">
      <c r="A55" s="5"/>
      <c r="B55" s="5"/>
      <c r="C55" s="5"/>
      <c r="D55" s="5"/>
      <c r="E55" s="5"/>
      <c r="F55" s="4"/>
      <c r="G55" s="4"/>
      <c r="H55" s="4"/>
      <c r="I55" s="4"/>
      <c r="J55" s="4"/>
      <c r="K55" s="4"/>
    </row>
    <row r="56" spans="1:11" ht="15" x14ac:dyDescent="0.2">
      <c r="A56" s="5"/>
      <c r="B56" s="5"/>
      <c r="C56" s="5"/>
      <c r="D56" s="5"/>
      <c r="E56" s="5"/>
      <c r="F56" s="4"/>
      <c r="G56" s="4"/>
      <c r="H56" s="4"/>
      <c r="I56" s="4"/>
      <c r="J56" s="4"/>
      <c r="K56" s="4"/>
    </row>
  </sheetData>
  <mergeCells count="1">
    <mergeCell ref="A2:E2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opLeftCell="A4" workbookViewId="0">
      <selection activeCell="H8" sqref="H8"/>
    </sheetView>
  </sheetViews>
  <sheetFormatPr defaultColWidth="9.140625" defaultRowHeight="15.75" x14ac:dyDescent="0.25"/>
  <cols>
    <col min="1" max="1" width="11.7109375" style="23" customWidth="1"/>
    <col min="2" max="2" width="56" style="24" customWidth="1"/>
    <col min="3" max="3" width="26.28515625" style="24" customWidth="1"/>
    <col min="4" max="4" width="28.140625" style="24" customWidth="1"/>
    <col min="5" max="5" width="24" style="23" bestFit="1" customWidth="1"/>
    <col min="6" max="16384" width="9.140625" style="23"/>
  </cols>
  <sheetData>
    <row r="1" spans="1:8" x14ac:dyDescent="0.25">
      <c r="A1" s="264"/>
      <c r="B1" s="265"/>
      <c r="C1" s="265"/>
      <c r="D1" s="265"/>
      <c r="E1" s="264"/>
      <c r="F1" s="264"/>
      <c r="G1" s="264"/>
      <c r="H1" s="264"/>
    </row>
    <row r="2" spans="1:8" x14ac:dyDescent="0.25">
      <c r="A2" s="266" t="s">
        <v>131</v>
      </c>
      <c r="B2" s="266"/>
      <c r="C2" s="266"/>
      <c r="D2" s="266"/>
      <c r="E2" s="266"/>
      <c r="F2" s="264"/>
      <c r="G2" s="264"/>
      <c r="H2" s="264"/>
    </row>
    <row r="3" spans="1:8" x14ac:dyDescent="0.25">
      <c r="A3" s="264"/>
      <c r="B3" s="265"/>
      <c r="C3" s="265"/>
      <c r="D3" s="265"/>
      <c r="E3" s="264"/>
      <c r="F3" s="264"/>
      <c r="G3" s="264"/>
      <c r="H3" s="264"/>
    </row>
    <row r="4" spans="1:8" x14ac:dyDescent="0.25">
      <c r="A4" s="267" t="s">
        <v>132</v>
      </c>
      <c r="B4" s="268"/>
      <c r="C4" s="268"/>
      <c r="D4" s="265"/>
      <c r="E4" s="264"/>
      <c r="F4" s="264"/>
      <c r="G4" s="264"/>
      <c r="H4" s="264"/>
    </row>
    <row r="5" spans="1:8" x14ac:dyDescent="0.25">
      <c r="A5" s="264"/>
      <c r="B5" s="265"/>
      <c r="C5" s="265"/>
      <c r="D5" s="265"/>
      <c r="E5" s="264"/>
      <c r="F5" s="264"/>
      <c r="G5" s="264"/>
      <c r="H5" s="264"/>
    </row>
    <row r="6" spans="1:8" ht="45" customHeight="1" x14ac:dyDescent="0.25">
      <c r="A6" s="269" t="s">
        <v>133</v>
      </c>
      <c r="B6" s="270" t="s">
        <v>134</v>
      </c>
      <c r="C6" s="271" t="s">
        <v>135</v>
      </c>
      <c r="D6" s="272"/>
      <c r="E6" s="273" t="s">
        <v>136</v>
      </c>
      <c r="F6" s="264"/>
      <c r="G6" s="264"/>
      <c r="H6" s="264"/>
    </row>
    <row r="7" spans="1:8" ht="45" customHeight="1" x14ac:dyDescent="0.25">
      <c r="A7" s="279"/>
      <c r="B7" s="280"/>
      <c r="C7" s="276" t="s">
        <v>262</v>
      </c>
      <c r="D7" s="276" t="s">
        <v>278</v>
      </c>
      <c r="E7" s="273"/>
      <c r="F7" s="264"/>
      <c r="G7" s="264"/>
      <c r="H7" s="264"/>
    </row>
    <row r="8" spans="1:8" ht="86.25" customHeight="1" x14ac:dyDescent="0.25">
      <c r="A8" s="274">
        <v>1</v>
      </c>
      <c r="B8" s="275" t="s">
        <v>137</v>
      </c>
      <c r="C8" s="281">
        <v>13060192</v>
      </c>
      <c r="D8" s="282">
        <v>8089583</v>
      </c>
      <c r="E8" s="282">
        <f>C8+D8</f>
        <v>21149775</v>
      </c>
      <c r="F8" s="264"/>
      <c r="G8" s="264"/>
      <c r="H8" s="264"/>
    </row>
    <row r="9" spans="1:8" x14ac:dyDescent="0.25">
      <c r="A9" s="274">
        <v>2</v>
      </c>
      <c r="B9" s="275" t="s">
        <v>138</v>
      </c>
      <c r="C9" s="276">
        <v>0</v>
      </c>
      <c r="D9" s="276">
        <v>0</v>
      </c>
      <c r="E9" s="276">
        <v>0</v>
      </c>
      <c r="F9" s="264"/>
      <c r="G9" s="264"/>
      <c r="H9" s="264"/>
    </row>
    <row r="10" spans="1:8" x14ac:dyDescent="0.25">
      <c r="A10" s="274">
        <v>3</v>
      </c>
      <c r="B10" s="275" t="s">
        <v>139</v>
      </c>
      <c r="C10" s="276">
        <v>0</v>
      </c>
      <c r="D10" s="276">
        <v>0</v>
      </c>
      <c r="E10" s="276">
        <v>0</v>
      </c>
      <c r="F10" s="264"/>
      <c r="G10" s="264"/>
      <c r="H10" s="264"/>
    </row>
    <row r="11" spans="1:8" x14ac:dyDescent="0.25">
      <c r="A11" s="274">
        <v>4</v>
      </c>
      <c r="B11" s="275" t="s">
        <v>140</v>
      </c>
      <c r="C11" s="276">
        <v>0</v>
      </c>
      <c r="D11" s="276">
        <v>0</v>
      </c>
      <c r="E11" s="276">
        <v>0</v>
      </c>
      <c r="F11" s="264"/>
      <c r="G11" s="264"/>
      <c r="H11" s="264"/>
    </row>
    <row r="12" spans="1:8" x14ac:dyDescent="0.25">
      <c r="A12" s="274">
        <v>5</v>
      </c>
      <c r="B12" s="275" t="s">
        <v>141</v>
      </c>
      <c r="C12" s="276">
        <v>0</v>
      </c>
      <c r="D12" s="276">
        <v>0</v>
      </c>
      <c r="E12" s="276">
        <v>0</v>
      </c>
      <c r="F12" s="264"/>
      <c r="G12" s="264"/>
      <c r="H12" s="264"/>
    </row>
    <row r="13" spans="1:8" x14ac:dyDescent="0.25">
      <c r="A13" s="278"/>
      <c r="B13" s="270" t="s">
        <v>142</v>
      </c>
      <c r="C13" s="275"/>
      <c r="D13" s="275"/>
      <c r="E13" s="277">
        <f>E8+E9+E10+E11++E12</f>
        <v>21149775</v>
      </c>
      <c r="F13" s="264"/>
      <c r="G13" s="264"/>
      <c r="H13" s="264"/>
    </row>
    <row r="15" spans="1:8" x14ac:dyDescent="0.25">
      <c r="B15" s="203" t="s">
        <v>188</v>
      </c>
      <c r="C15" s="203"/>
      <c r="D15" s="155"/>
    </row>
    <row r="16" spans="1:8" x14ac:dyDescent="0.25">
      <c r="B16" s="203"/>
      <c r="C16" s="203"/>
      <c r="D16" s="155"/>
    </row>
  </sheetData>
  <mergeCells count="3">
    <mergeCell ref="A2:E2"/>
    <mergeCell ref="B15:C16"/>
    <mergeCell ref="C6:D6"/>
  </mergeCells>
  <pageMargins left="0.7" right="0.7" top="0.75" bottom="0.75" header="0.3" footer="0.3"/>
  <pageSetup paperSize="9" scale="9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opLeftCell="A7" workbookViewId="0">
      <selection activeCell="G16" sqref="G16"/>
    </sheetView>
  </sheetViews>
  <sheetFormatPr defaultColWidth="9.140625" defaultRowHeight="12.75" x14ac:dyDescent="0.2"/>
  <cols>
    <col min="1" max="1" width="7.85546875" style="9" customWidth="1"/>
    <col min="2" max="2" width="30.140625" style="10" customWidth="1"/>
    <col min="3" max="3" width="18.28515625" style="13" customWidth="1"/>
    <col min="4" max="4" width="20.140625" style="13" customWidth="1"/>
    <col min="5" max="6" width="16.7109375" style="13" customWidth="1"/>
    <col min="7" max="7" width="21" style="13" customWidth="1"/>
    <col min="8" max="16384" width="9.140625" style="9"/>
  </cols>
  <sheetData>
    <row r="1" spans="1:12" ht="15" x14ac:dyDescent="0.2">
      <c r="A1" s="4"/>
      <c r="B1" s="5"/>
      <c r="C1" s="15"/>
      <c r="D1" s="15"/>
      <c r="E1" s="15"/>
      <c r="F1" s="15"/>
      <c r="G1" s="15"/>
      <c r="H1" s="8"/>
      <c r="I1" s="8"/>
      <c r="J1" s="8"/>
      <c r="K1" s="8"/>
      <c r="L1" s="8"/>
    </row>
    <row r="2" spans="1:12" ht="15.75" x14ac:dyDescent="0.25">
      <c r="A2" s="143" t="s">
        <v>143</v>
      </c>
      <c r="B2" s="144"/>
      <c r="C2" s="15"/>
      <c r="D2" s="15"/>
      <c r="E2" s="15"/>
      <c r="F2" s="15"/>
      <c r="G2" s="15"/>
      <c r="H2" s="8"/>
      <c r="I2" s="8"/>
      <c r="J2" s="8"/>
      <c r="K2" s="8"/>
      <c r="L2" s="8"/>
    </row>
    <row r="3" spans="1:12" ht="15.75" x14ac:dyDescent="0.25">
      <c r="A3" s="3"/>
      <c r="B3" s="5"/>
      <c r="C3" s="15"/>
      <c r="D3" s="15"/>
      <c r="E3" s="15"/>
      <c r="F3" s="15"/>
      <c r="G3" s="15"/>
      <c r="H3" s="8"/>
      <c r="I3" s="8"/>
      <c r="J3" s="8"/>
      <c r="K3" s="8"/>
      <c r="L3" s="8"/>
    </row>
    <row r="4" spans="1:12" ht="31.5" x14ac:dyDescent="0.2">
      <c r="A4" s="58" t="s">
        <v>144</v>
      </c>
      <c r="B4" s="26" t="s">
        <v>145</v>
      </c>
      <c r="C4" s="204" t="s">
        <v>146</v>
      </c>
      <c r="D4" s="205"/>
      <c r="E4" s="71"/>
      <c r="F4" s="71"/>
      <c r="G4" s="72" t="s">
        <v>136</v>
      </c>
      <c r="H4" s="8"/>
      <c r="I4" s="8"/>
      <c r="J4" s="8"/>
      <c r="K4" s="8"/>
      <c r="L4" s="8"/>
    </row>
    <row r="5" spans="1:12" ht="47.25" x14ac:dyDescent="0.2">
      <c r="A5" s="59"/>
      <c r="B5" s="73"/>
      <c r="C5" s="72" t="s">
        <v>187</v>
      </c>
      <c r="D5" s="72" t="s">
        <v>231</v>
      </c>
      <c r="E5" s="72" t="s">
        <v>232</v>
      </c>
      <c r="F5" s="72" t="s">
        <v>260</v>
      </c>
      <c r="G5" s="74"/>
      <c r="H5" s="8"/>
      <c r="I5" s="8"/>
      <c r="J5" s="8"/>
      <c r="K5" s="8"/>
      <c r="L5" s="8"/>
    </row>
    <row r="6" spans="1:12" ht="15.75" x14ac:dyDescent="0.2">
      <c r="A6" s="206"/>
      <c r="B6" s="75" t="s">
        <v>147</v>
      </c>
      <c r="C6" s="74"/>
      <c r="D6" s="74"/>
      <c r="E6" s="74"/>
      <c r="F6" s="152"/>
      <c r="G6" s="74"/>
      <c r="H6" s="8"/>
      <c r="I6" s="8"/>
      <c r="J6" s="8"/>
      <c r="K6" s="8"/>
      <c r="L6" s="8"/>
    </row>
    <row r="7" spans="1:12" ht="31.5" x14ac:dyDescent="0.25">
      <c r="A7" s="206"/>
      <c r="B7" s="73" t="s">
        <v>148</v>
      </c>
      <c r="C7" s="160">
        <v>400000</v>
      </c>
      <c r="D7" s="81">
        <v>400000</v>
      </c>
      <c r="E7" s="160">
        <v>260000</v>
      </c>
      <c r="F7" s="160">
        <v>400000</v>
      </c>
      <c r="G7" s="142">
        <f>C7+D7+E7+F7</f>
        <v>1460000</v>
      </c>
      <c r="H7" s="8"/>
      <c r="I7" s="8"/>
      <c r="J7" s="8"/>
      <c r="K7" s="8"/>
      <c r="L7" s="8"/>
    </row>
    <row r="8" spans="1:12" ht="15.75" x14ac:dyDescent="0.2">
      <c r="A8" s="206"/>
      <c r="B8" s="73" t="s">
        <v>149</v>
      </c>
      <c r="C8" s="284">
        <v>0</v>
      </c>
      <c r="D8" s="284">
        <v>0</v>
      </c>
      <c r="E8" s="284">
        <v>0</v>
      </c>
      <c r="F8" s="285" t="s">
        <v>113</v>
      </c>
      <c r="G8" s="286">
        <f>C8+D8+E8</f>
        <v>0</v>
      </c>
      <c r="H8" s="8"/>
      <c r="I8" s="8"/>
      <c r="J8" s="8" t="s">
        <v>239</v>
      </c>
      <c r="K8" s="8"/>
      <c r="L8" s="8"/>
    </row>
    <row r="9" spans="1:12" ht="15.75" x14ac:dyDescent="0.2">
      <c r="A9" s="206"/>
      <c r="B9" s="73" t="s">
        <v>150</v>
      </c>
      <c r="C9" s="284">
        <v>0</v>
      </c>
      <c r="D9" s="284">
        <v>0</v>
      </c>
      <c r="E9" s="284">
        <v>0</v>
      </c>
      <c r="F9" s="284" t="s">
        <v>113</v>
      </c>
      <c r="G9" s="286">
        <f>C9+D9+E9</f>
        <v>0</v>
      </c>
      <c r="H9" s="8"/>
      <c r="I9" s="8"/>
      <c r="J9" s="8"/>
      <c r="K9" s="8"/>
      <c r="L9" s="8"/>
    </row>
    <row r="10" spans="1:12" ht="15.75" x14ac:dyDescent="0.25">
      <c r="A10" s="59"/>
      <c r="B10" s="75" t="s">
        <v>151</v>
      </c>
      <c r="C10" s="81">
        <v>400000</v>
      </c>
      <c r="D10" s="81">
        <v>400000</v>
      </c>
      <c r="E10" s="81">
        <v>260000</v>
      </c>
      <c r="F10" s="160">
        <v>400000</v>
      </c>
      <c r="G10" s="78">
        <f>C10+D10+E10+F10</f>
        <v>1460000</v>
      </c>
      <c r="H10" s="8"/>
      <c r="I10" s="8"/>
      <c r="J10" s="8"/>
      <c r="K10" s="8"/>
      <c r="L10" s="8"/>
    </row>
    <row r="11" spans="1:12" ht="47.25" x14ac:dyDescent="0.2">
      <c r="A11" s="206"/>
      <c r="B11" s="75" t="s">
        <v>152</v>
      </c>
      <c r="C11" s="79" t="s">
        <v>153</v>
      </c>
      <c r="D11" s="79" t="s">
        <v>259</v>
      </c>
      <c r="E11" s="79" t="s">
        <v>279</v>
      </c>
      <c r="F11" s="79"/>
      <c r="G11" s="74"/>
      <c r="H11" s="8"/>
      <c r="I11" s="8"/>
      <c r="J11" s="8"/>
      <c r="K11" s="8"/>
      <c r="L11" s="8"/>
    </row>
    <row r="12" spans="1:12" ht="31.5" x14ac:dyDescent="0.25">
      <c r="A12" s="206"/>
      <c r="B12" s="73" t="s">
        <v>148</v>
      </c>
      <c r="C12" s="160">
        <v>340000</v>
      </c>
      <c r="D12" s="160">
        <v>150000</v>
      </c>
      <c r="E12" s="283">
        <v>90000</v>
      </c>
      <c r="F12" s="76"/>
      <c r="G12" s="142">
        <f>C12+D12+E12</f>
        <v>580000</v>
      </c>
      <c r="H12" s="8"/>
      <c r="I12" s="8"/>
      <c r="J12" s="8"/>
      <c r="K12" s="8"/>
      <c r="L12" s="8"/>
    </row>
    <row r="13" spans="1:12" ht="15.75" x14ac:dyDescent="0.2">
      <c r="A13" s="206"/>
      <c r="B13" s="73" t="s">
        <v>149</v>
      </c>
      <c r="C13" s="76">
        <v>0</v>
      </c>
      <c r="D13" s="76">
        <v>0</v>
      </c>
      <c r="E13" s="76" t="s">
        <v>113</v>
      </c>
      <c r="F13" s="76"/>
      <c r="G13" s="77">
        <f>C13+D13</f>
        <v>0</v>
      </c>
      <c r="H13" s="8"/>
      <c r="I13" s="8"/>
      <c r="J13" s="8"/>
      <c r="K13" s="8"/>
      <c r="L13" s="8"/>
    </row>
    <row r="14" spans="1:12" ht="15.75" x14ac:dyDescent="0.2">
      <c r="A14" s="206"/>
      <c r="B14" s="73" t="s">
        <v>150</v>
      </c>
      <c r="C14" s="76">
        <v>0</v>
      </c>
      <c r="D14" s="76">
        <v>0</v>
      </c>
      <c r="E14" s="76" t="s">
        <v>113</v>
      </c>
      <c r="F14" s="76"/>
      <c r="G14" s="77">
        <f>C14+D14</f>
        <v>0</v>
      </c>
      <c r="H14" s="8"/>
      <c r="I14" s="8"/>
      <c r="J14" s="8"/>
      <c r="K14" s="8"/>
      <c r="L14" s="8"/>
    </row>
    <row r="15" spans="1:12" ht="15.75" x14ac:dyDescent="0.25">
      <c r="A15" s="58"/>
      <c r="B15" s="75" t="s">
        <v>154</v>
      </c>
      <c r="C15" s="81">
        <v>340000</v>
      </c>
      <c r="D15" s="81">
        <v>150000</v>
      </c>
      <c r="E15" s="76">
        <v>90000</v>
      </c>
      <c r="F15" s="76"/>
      <c r="G15" s="78">
        <f>C15+D15+E15</f>
        <v>580000</v>
      </c>
      <c r="H15" s="8"/>
      <c r="I15" s="8"/>
      <c r="J15" s="8"/>
      <c r="K15" s="8"/>
      <c r="L15" s="8"/>
    </row>
    <row r="16" spans="1:12" ht="47.25" x14ac:dyDescent="0.2">
      <c r="A16" s="58"/>
      <c r="B16" s="75" t="s">
        <v>193</v>
      </c>
      <c r="C16" s="74"/>
      <c r="D16" s="74"/>
      <c r="E16" s="74"/>
      <c r="F16" s="152"/>
      <c r="G16" s="80">
        <f>G10+G15</f>
        <v>2040000</v>
      </c>
      <c r="H16" s="8"/>
      <c r="I16" s="8"/>
      <c r="J16" s="8"/>
      <c r="K16" s="8"/>
      <c r="L16" s="8"/>
    </row>
    <row r="17" spans="1:12" ht="31.5" customHeight="1" x14ac:dyDescent="0.2">
      <c r="A17" s="58"/>
      <c r="B17" s="75" t="s">
        <v>155</v>
      </c>
      <c r="C17" s="207" t="s">
        <v>156</v>
      </c>
      <c r="D17" s="208"/>
      <c r="E17" s="208"/>
      <c r="F17" s="208"/>
      <c r="G17" s="209"/>
      <c r="H17" s="8"/>
      <c r="I17" s="8"/>
      <c r="J17" s="8"/>
      <c r="K17" s="8"/>
      <c r="L17" s="8"/>
    </row>
    <row r="18" spans="1:12" ht="15" x14ac:dyDescent="0.2">
      <c r="A18" s="7"/>
      <c r="B18" s="7"/>
      <c r="C18" s="11"/>
      <c r="D18" s="11"/>
      <c r="E18" s="11"/>
      <c r="F18" s="11"/>
      <c r="G18" s="12"/>
      <c r="H18" s="8"/>
      <c r="I18" s="8"/>
      <c r="J18" s="8"/>
      <c r="K18" s="8"/>
    </row>
  </sheetData>
  <mergeCells count="4">
    <mergeCell ref="C4:D4"/>
    <mergeCell ref="A6:A9"/>
    <mergeCell ref="A11:A14"/>
    <mergeCell ref="C17:G17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topLeftCell="A4" workbookViewId="0">
      <selection activeCell="E8" sqref="E8"/>
    </sheetView>
  </sheetViews>
  <sheetFormatPr defaultColWidth="9.140625" defaultRowHeight="12.75" x14ac:dyDescent="0.2"/>
  <cols>
    <col min="1" max="1" width="6.5703125" style="22" customWidth="1"/>
    <col min="2" max="2" width="43.140625" style="25" customWidth="1"/>
    <col min="3" max="3" width="15.42578125" style="25" customWidth="1"/>
    <col min="4" max="4" width="19" style="22" customWidth="1"/>
    <col min="5" max="5" width="17.28515625" style="22" customWidth="1"/>
    <col min="6" max="6" width="15.7109375" style="67" customWidth="1"/>
    <col min="7" max="16384" width="9.140625" style="22"/>
  </cols>
  <sheetData>
    <row r="1" spans="1:12" ht="15.75" x14ac:dyDescent="0.25">
      <c r="A1" s="23"/>
      <c r="B1" s="24"/>
      <c r="C1" s="24"/>
      <c r="D1" s="23"/>
      <c r="E1" s="23"/>
      <c r="F1" s="55"/>
      <c r="G1" s="23"/>
      <c r="H1" s="23"/>
      <c r="I1" s="23"/>
      <c r="J1" s="23"/>
      <c r="K1" s="23"/>
      <c r="L1" s="23"/>
    </row>
    <row r="2" spans="1:12" s="54" customFormat="1" ht="15.75" x14ac:dyDescent="0.25">
      <c r="A2" s="267" t="s">
        <v>157</v>
      </c>
      <c r="B2" s="268"/>
      <c r="C2" s="268"/>
      <c r="D2" s="267"/>
      <c r="E2" s="267"/>
      <c r="F2" s="57"/>
      <c r="G2" s="56"/>
      <c r="H2" s="56"/>
      <c r="I2" s="56"/>
      <c r="J2" s="56"/>
      <c r="K2" s="56"/>
      <c r="L2" s="56"/>
    </row>
    <row r="3" spans="1:12" ht="15.75" x14ac:dyDescent="0.25">
      <c r="A3" s="23"/>
      <c r="B3" s="24"/>
      <c r="C3" s="24"/>
      <c r="D3" s="23"/>
      <c r="E3" s="23"/>
      <c r="F3" s="55"/>
      <c r="G3" s="23"/>
      <c r="H3" s="23"/>
      <c r="I3" s="23"/>
      <c r="J3" s="23"/>
      <c r="K3" s="23"/>
      <c r="L3" s="23"/>
    </row>
    <row r="4" spans="1:12" s="54" customFormat="1" ht="15.75" x14ac:dyDescent="0.25">
      <c r="A4" s="58" t="s">
        <v>144</v>
      </c>
      <c r="B4" s="26" t="s">
        <v>134</v>
      </c>
      <c r="C4" s="210" t="s">
        <v>158</v>
      </c>
      <c r="D4" s="211"/>
      <c r="E4" s="211"/>
      <c r="F4" s="212"/>
      <c r="G4" s="56"/>
      <c r="H4" s="56"/>
      <c r="I4" s="56"/>
      <c r="J4" s="56"/>
      <c r="K4" s="56"/>
      <c r="L4" s="56"/>
    </row>
    <row r="5" spans="1:12" ht="47.25" x14ac:dyDescent="0.25">
      <c r="A5" s="59"/>
      <c r="B5" s="52"/>
      <c r="C5" s="26" t="s">
        <v>159</v>
      </c>
      <c r="D5" s="26" t="s">
        <v>160</v>
      </c>
      <c r="E5" s="26" t="s">
        <v>161</v>
      </c>
      <c r="F5" s="60" t="s">
        <v>162</v>
      </c>
      <c r="G5" s="23"/>
      <c r="H5" s="23"/>
      <c r="I5" s="23"/>
      <c r="J5" s="23"/>
      <c r="K5" s="23"/>
      <c r="L5" s="23"/>
    </row>
    <row r="6" spans="1:12" ht="15.75" x14ac:dyDescent="0.25">
      <c r="A6" s="59">
        <v>1</v>
      </c>
      <c r="B6" s="52" t="s">
        <v>163</v>
      </c>
      <c r="C6" s="26"/>
      <c r="D6" s="61"/>
      <c r="E6" s="61"/>
      <c r="F6" s="60"/>
      <c r="G6" s="23"/>
      <c r="H6" s="23"/>
      <c r="I6" s="23"/>
      <c r="J6" s="23"/>
      <c r="K6" s="23"/>
      <c r="L6" s="23"/>
    </row>
    <row r="7" spans="1:12" ht="41.25" customHeight="1" x14ac:dyDescent="0.25">
      <c r="A7" s="62"/>
      <c r="B7" s="52" t="s">
        <v>164</v>
      </c>
      <c r="C7" s="63" t="s">
        <v>200</v>
      </c>
      <c r="D7" s="64">
        <v>1097267</v>
      </c>
      <c r="E7" s="64">
        <v>2706202</v>
      </c>
      <c r="F7" s="65">
        <f>E7+D7</f>
        <v>3803469</v>
      </c>
      <c r="G7" s="23"/>
      <c r="H7" s="23"/>
      <c r="I7" s="23"/>
      <c r="J7" s="23"/>
      <c r="K7" s="23"/>
      <c r="L7" s="23"/>
    </row>
    <row r="8" spans="1:12" ht="31.5" x14ac:dyDescent="0.25">
      <c r="A8" s="62"/>
      <c r="B8" s="52" t="s">
        <v>165</v>
      </c>
      <c r="C8" s="63">
        <v>0</v>
      </c>
      <c r="D8" s="63">
        <v>0</v>
      </c>
      <c r="E8" s="63">
        <v>0</v>
      </c>
      <c r="F8" s="63">
        <v>0</v>
      </c>
      <c r="G8" s="23"/>
      <c r="H8" s="23"/>
      <c r="I8" s="23"/>
      <c r="J8" s="23"/>
      <c r="K8" s="23"/>
      <c r="L8" s="23"/>
    </row>
    <row r="9" spans="1:12" ht="31.5" x14ac:dyDescent="0.25">
      <c r="A9" s="62"/>
      <c r="B9" s="52" t="s">
        <v>166</v>
      </c>
      <c r="C9" s="63">
        <v>0</v>
      </c>
      <c r="D9" s="63">
        <v>0</v>
      </c>
      <c r="E9" s="63">
        <v>0</v>
      </c>
      <c r="F9" s="63">
        <v>0</v>
      </c>
      <c r="G9" s="31"/>
      <c r="H9" s="23"/>
      <c r="I9" s="23"/>
      <c r="J9" s="23"/>
      <c r="K9" s="23"/>
      <c r="L9" s="23"/>
    </row>
    <row r="10" spans="1:12" ht="15.75" x14ac:dyDescent="0.25">
      <c r="A10" s="66">
        <v>2</v>
      </c>
      <c r="B10" s="52" t="s">
        <v>138</v>
      </c>
      <c r="C10" s="63">
        <v>0</v>
      </c>
      <c r="D10" s="63">
        <v>0</v>
      </c>
      <c r="E10" s="63">
        <v>0</v>
      </c>
      <c r="F10" s="63">
        <v>0</v>
      </c>
      <c r="G10" s="23"/>
      <c r="H10" s="23"/>
      <c r="I10" s="23"/>
      <c r="J10" s="23"/>
      <c r="K10" s="23"/>
      <c r="L10" s="23"/>
    </row>
    <row r="11" spans="1:12" ht="15.75" x14ac:dyDescent="0.25">
      <c r="A11" s="66">
        <v>3</v>
      </c>
      <c r="B11" s="52" t="s">
        <v>139</v>
      </c>
      <c r="C11" s="63">
        <v>0</v>
      </c>
      <c r="D11" s="63">
        <v>0</v>
      </c>
      <c r="E11" s="63">
        <v>0</v>
      </c>
      <c r="F11" s="63">
        <v>0</v>
      </c>
      <c r="G11" s="23"/>
      <c r="H11" s="23"/>
      <c r="I11" s="23"/>
      <c r="J11" s="23"/>
      <c r="K11" s="23"/>
      <c r="L11" s="23"/>
    </row>
    <row r="12" spans="1:12" ht="15.75" x14ac:dyDescent="0.25">
      <c r="A12" s="66">
        <v>4</v>
      </c>
      <c r="B12" s="52" t="s">
        <v>140</v>
      </c>
      <c r="C12" s="63">
        <v>0</v>
      </c>
      <c r="D12" s="63">
        <v>0</v>
      </c>
      <c r="E12" s="63">
        <v>0</v>
      </c>
      <c r="F12" s="63">
        <v>0</v>
      </c>
      <c r="G12" s="23"/>
      <c r="H12" s="23"/>
      <c r="I12" s="23"/>
      <c r="J12" s="23"/>
      <c r="K12" s="23"/>
      <c r="L12" s="23"/>
    </row>
    <row r="13" spans="1:12" ht="15.75" x14ac:dyDescent="0.25">
      <c r="A13" s="66">
        <v>5</v>
      </c>
      <c r="B13" s="52" t="s">
        <v>141</v>
      </c>
      <c r="C13" s="63">
        <v>0</v>
      </c>
      <c r="D13" s="63">
        <v>0</v>
      </c>
      <c r="E13" s="63">
        <v>0</v>
      </c>
      <c r="F13" s="63">
        <v>0</v>
      </c>
      <c r="G13" s="23"/>
      <c r="H13" s="23"/>
      <c r="I13" s="23"/>
      <c r="J13" s="23"/>
      <c r="K13" s="23"/>
      <c r="L13" s="23"/>
    </row>
    <row r="14" spans="1:12" ht="15.75" x14ac:dyDescent="0.25">
      <c r="A14" s="59"/>
      <c r="B14" s="49" t="s">
        <v>4</v>
      </c>
      <c r="C14" s="26" t="s">
        <v>200</v>
      </c>
      <c r="D14" s="64">
        <f>D7</f>
        <v>1097267</v>
      </c>
      <c r="E14" s="64">
        <f>E7</f>
        <v>2706202</v>
      </c>
      <c r="F14" s="64">
        <f>F7</f>
        <v>3803469</v>
      </c>
      <c r="G14" s="23"/>
      <c r="H14" s="23"/>
      <c r="I14" s="23"/>
      <c r="J14" s="23"/>
      <c r="K14" s="23"/>
      <c r="L14" s="23"/>
    </row>
    <row r="15" spans="1:12" ht="15.75" x14ac:dyDescent="0.25">
      <c r="A15" s="23"/>
      <c r="B15" s="24"/>
      <c r="C15" s="24"/>
      <c r="D15" s="23"/>
      <c r="E15" s="23"/>
      <c r="F15" s="55"/>
      <c r="G15" s="23"/>
      <c r="H15" s="23"/>
      <c r="I15" s="23"/>
      <c r="J15" s="23"/>
      <c r="K15" s="23"/>
      <c r="L15" s="23"/>
    </row>
    <row r="16" spans="1:12" ht="15.75" x14ac:dyDescent="0.25">
      <c r="A16" s="23"/>
      <c r="B16" s="24"/>
      <c r="C16" s="24"/>
      <c r="D16" s="23"/>
      <c r="E16" s="23"/>
      <c r="F16" s="55"/>
      <c r="G16" s="23"/>
      <c r="H16" s="23"/>
      <c r="I16" s="23"/>
      <c r="J16" s="23"/>
      <c r="K16" s="23"/>
      <c r="L16" s="23"/>
    </row>
    <row r="17" spans="1:12" ht="15.75" x14ac:dyDescent="0.25">
      <c r="A17" s="23"/>
      <c r="B17" s="203" t="s">
        <v>277</v>
      </c>
      <c r="C17" s="203"/>
      <c r="D17" s="203"/>
      <c r="E17" s="203"/>
      <c r="F17" s="203"/>
      <c r="G17" s="23"/>
      <c r="H17" s="23"/>
      <c r="I17" s="23"/>
      <c r="J17" s="23"/>
      <c r="K17" s="23"/>
      <c r="L17" s="23"/>
    </row>
    <row r="18" spans="1:12" ht="15.75" x14ac:dyDescent="0.25">
      <c r="A18" s="23"/>
      <c r="B18" s="203"/>
      <c r="C18" s="203"/>
      <c r="D18" s="203"/>
      <c r="E18" s="203"/>
      <c r="F18" s="203"/>
      <c r="G18" s="23"/>
      <c r="H18" s="23"/>
      <c r="I18" s="23"/>
      <c r="J18" s="23"/>
      <c r="K18" s="23"/>
      <c r="L18" s="23"/>
    </row>
    <row r="19" spans="1:12" ht="15.75" x14ac:dyDescent="0.25">
      <c r="A19" s="23"/>
      <c r="B19" s="24"/>
      <c r="C19" s="24"/>
      <c r="D19" s="23"/>
      <c r="E19" s="23"/>
      <c r="F19" s="55"/>
      <c r="G19" s="23"/>
      <c r="H19" s="23"/>
      <c r="I19" s="23"/>
      <c r="J19" s="23"/>
      <c r="K19" s="23"/>
      <c r="L19" s="23"/>
    </row>
    <row r="20" spans="1:12" ht="15.75" x14ac:dyDescent="0.25">
      <c r="A20" s="23"/>
      <c r="B20" s="24"/>
      <c r="C20" s="24"/>
      <c r="D20" s="23"/>
      <c r="E20" s="23"/>
      <c r="F20" s="55"/>
      <c r="G20" s="23"/>
      <c r="H20" s="23"/>
      <c r="I20" s="23"/>
      <c r="J20" s="23"/>
      <c r="K20" s="23"/>
      <c r="L20" s="23"/>
    </row>
    <row r="21" spans="1:12" ht="15.75" x14ac:dyDescent="0.25">
      <c r="A21" s="23"/>
      <c r="B21" s="24"/>
      <c r="C21" s="24"/>
      <c r="D21" s="23"/>
      <c r="E21" s="23"/>
      <c r="F21" s="55"/>
      <c r="G21" s="23"/>
      <c r="H21" s="23"/>
      <c r="I21" s="23"/>
      <c r="J21" s="23"/>
      <c r="K21" s="23"/>
      <c r="L21" s="23"/>
    </row>
    <row r="22" spans="1:12" ht="15.75" x14ac:dyDescent="0.25">
      <c r="A22" s="23"/>
      <c r="B22" s="24"/>
      <c r="C22" s="24"/>
      <c r="D22" s="23"/>
      <c r="E22" s="23"/>
      <c r="F22" s="55"/>
      <c r="G22" s="23"/>
      <c r="H22" s="23"/>
      <c r="I22" s="23"/>
      <c r="J22" s="23"/>
      <c r="K22" s="23"/>
      <c r="L22" s="23"/>
    </row>
    <row r="23" spans="1:12" ht="15.75" x14ac:dyDescent="0.25">
      <c r="A23" s="23"/>
      <c r="B23" s="24"/>
      <c r="C23" s="24"/>
      <c r="D23" s="23"/>
      <c r="E23" s="23"/>
      <c r="F23" s="55"/>
      <c r="G23" s="23"/>
      <c r="H23" s="23"/>
      <c r="I23" s="23"/>
      <c r="J23" s="23"/>
      <c r="K23" s="23"/>
      <c r="L23" s="23"/>
    </row>
    <row r="24" spans="1:12" ht="15.75" x14ac:dyDescent="0.25">
      <c r="A24" s="23"/>
      <c r="B24" s="24"/>
      <c r="C24" s="24"/>
      <c r="D24" s="23"/>
      <c r="E24" s="23"/>
      <c r="F24" s="55"/>
      <c r="G24" s="23"/>
      <c r="H24" s="23"/>
      <c r="I24" s="23"/>
      <c r="J24" s="23"/>
      <c r="K24" s="23"/>
      <c r="L24" s="23"/>
    </row>
    <row r="25" spans="1:12" ht="15.75" x14ac:dyDescent="0.25">
      <c r="A25" s="23"/>
      <c r="B25" s="24"/>
      <c r="C25" s="24"/>
      <c r="D25" s="23"/>
      <c r="E25" s="23"/>
      <c r="F25" s="55"/>
      <c r="G25" s="23"/>
      <c r="H25" s="23"/>
      <c r="I25" s="23"/>
      <c r="J25" s="23"/>
      <c r="K25" s="23"/>
      <c r="L25" s="23"/>
    </row>
    <row r="26" spans="1:12" ht="15.75" x14ac:dyDescent="0.25">
      <c r="A26" s="23"/>
      <c r="B26" s="24"/>
      <c r="C26" s="24"/>
      <c r="D26" s="23"/>
      <c r="E26" s="23"/>
      <c r="F26" s="55"/>
      <c r="G26" s="23"/>
      <c r="H26" s="23"/>
      <c r="I26" s="23"/>
      <c r="J26" s="23"/>
      <c r="K26" s="23"/>
      <c r="L26" s="23"/>
    </row>
    <row r="27" spans="1:12" ht="15.75" x14ac:dyDescent="0.25">
      <c r="A27" s="23"/>
      <c r="B27" s="24"/>
      <c r="C27" s="24"/>
      <c r="D27" s="23"/>
      <c r="E27" s="23"/>
      <c r="F27" s="55"/>
      <c r="G27" s="23"/>
      <c r="H27" s="23"/>
      <c r="I27" s="23"/>
      <c r="J27" s="23"/>
      <c r="K27" s="23"/>
      <c r="L27" s="23"/>
    </row>
    <row r="28" spans="1:12" ht="15.75" x14ac:dyDescent="0.25">
      <c r="A28" s="23"/>
      <c r="B28" s="24"/>
      <c r="C28" s="24"/>
      <c r="D28" s="23"/>
      <c r="E28" s="23"/>
      <c r="F28" s="55"/>
      <c r="G28" s="23"/>
      <c r="H28" s="23"/>
      <c r="I28" s="23"/>
      <c r="J28" s="23"/>
      <c r="K28" s="23"/>
      <c r="L28" s="23"/>
    </row>
    <row r="29" spans="1:12" ht="15.75" x14ac:dyDescent="0.25">
      <c r="A29" s="23"/>
      <c r="B29" s="24"/>
      <c r="C29" s="24"/>
      <c r="D29" s="23"/>
      <c r="E29" s="23"/>
      <c r="F29" s="55"/>
      <c r="G29" s="23"/>
      <c r="H29" s="23"/>
      <c r="I29" s="23"/>
      <c r="J29" s="23"/>
      <c r="K29" s="23"/>
      <c r="L29" s="23"/>
    </row>
    <row r="30" spans="1:12" ht="15.75" x14ac:dyDescent="0.25">
      <c r="A30" s="23"/>
      <c r="B30" s="24"/>
      <c r="C30" s="24"/>
      <c r="D30" s="23"/>
      <c r="E30" s="23"/>
      <c r="F30" s="55"/>
      <c r="G30" s="23"/>
      <c r="H30" s="23"/>
      <c r="I30" s="23"/>
      <c r="J30" s="23"/>
      <c r="K30" s="23"/>
      <c r="L30" s="23"/>
    </row>
  </sheetData>
  <mergeCells count="2">
    <mergeCell ref="C4:F4"/>
    <mergeCell ref="B17:F1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8"/>
  <sheetViews>
    <sheetView topLeftCell="A10" workbookViewId="0">
      <selection activeCell="A24" sqref="A24"/>
    </sheetView>
  </sheetViews>
  <sheetFormatPr defaultColWidth="9.140625" defaultRowHeight="15.75" x14ac:dyDescent="0.25"/>
  <cols>
    <col min="1" max="1" width="17" style="68" customWidth="1"/>
    <col min="2" max="2" width="19.5703125" style="68" customWidth="1"/>
    <col min="3" max="3" width="12" style="68" customWidth="1"/>
    <col min="4" max="5" width="9.140625" style="68"/>
    <col min="6" max="6" width="12.7109375" style="68" customWidth="1"/>
    <col min="7" max="8" width="9.140625" style="68"/>
    <col min="9" max="9" width="0.140625" style="68" customWidth="1"/>
    <col min="10" max="16384" width="9.140625" style="68"/>
  </cols>
  <sheetData>
    <row r="2" spans="1:12" x14ac:dyDescent="0.25">
      <c r="A2" s="213" t="s">
        <v>167</v>
      </c>
      <c r="B2" s="213"/>
      <c r="C2" s="213"/>
      <c r="D2" s="213"/>
      <c r="E2" s="213"/>
      <c r="F2" s="213"/>
      <c r="G2" s="213"/>
      <c r="H2" s="213"/>
    </row>
    <row r="3" spans="1:12" x14ac:dyDescent="0.25">
      <c r="A3" s="69"/>
    </row>
    <row r="4" spans="1:12" ht="88.5" customHeight="1" x14ac:dyDescent="0.25">
      <c r="A4" s="49" t="s">
        <v>168</v>
      </c>
      <c r="B4" s="50" t="s">
        <v>169</v>
      </c>
      <c r="C4" s="50" t="s">
        <v>170</v>
      </c>
      <c r="D4" s="214" t="s">
        <v>171</v>
      </c>
      <c r="E4" s="215"/>
      <c r="F4" s="49" t="s">
        <v>172</v>
      </c>
      <c r="G4" s="214" t="s">
        <v>173</v>
      </c>
      <c r="H4" s="215"/>
      <c r="I4" s="216"/>
      <c r="J4" s="23"/>
    </row>
    <row r="5" spans="1:12" ht="15.75" customHeight="1" x14ac:dyDescent="0.25">
      <c r="A5" s="217" t="s">
        <v>174</v>
      </c>
      <c r="B5" s="218"/>
      <c r="C5" s="218"/>
      <c r="D5" s="218"/>
      <c r="E5" s="218"/>
      <c r="F5" s="218"/>
      <c r="G5" s="218"/>
      <c r="H5" s="218"/>
      <c r="I5" s="51"/>
      <c r="J5" s="23"/>
      <c r="L5" s="23"/>
    </row>
    <row r="6" spans="1:12" x14ac:dyDescent="0.25">
      <c r="A6" s="52" t="s">
        <v>175</v>
      </c>
      <c r="B6" s="219" t="s">
        <v>237</v>
      </c>
      <c r="C6" s="220"/>
      <c r="D6" s="220"/>
      <c r="E6" s="220"/>
      <c r="F6" s="220"/>
      <c r="G6" s="220"/>
      <c r="H6" s="220"/>
      <c r="I6" s="221"/>
      <c r="J6" s="23"/>
    </row>
    <row r="7" spans="1:12" ht="17.25" customHeight="1" x14ac:dyDescent="0.25">
      <c r="A7" s="52" t="s">
        <v>176</v>
      </c>
      <c r="B7" s="222"/>
      <c r="C7" s="223"/>
      <c r="D7" s="223"/>
      <c r="E7" s="223"/>
      <c r="F7" s="223"/>
      <c r="G7" s="223"/>
      <c r="H7" s="223"/>
      <c r="I7" s="224"/>
      <c r="J7" s="23"/>
    </row>
    <row r="8" spans="1:12" ht="22.5" customHeight="1" x14ac:dyDescent="0.25">
      <c r="A8" s="52" t="s">
        <v>177</v>
      </c>
      <c r="B8" s="225"/>
      <c r="C8" s="226"/>
      <c r="D8" s="226"/>
      <c r="E8" s="226"/>
      <c r="F8" s="226"/>
      <c r="G8" s="226"/>
      <c r="H8" s="226"/>
      <c r="I8" s="227"/>
      <c r="J8" s="23"/>
    </row>
    <row r="9" spans="1:12" x14ac:dyDescent="0.25">
      <c r="A9" s="230" t="s">
        <v>178</v>
      </c>
      <c r="B9" s="231"/>
      <c r="C9" s="231"/>
      <c r="D9" s="231"/>
      <c r="E9" s="231"/>
      <c r="F9" s="231"/>
      <c r="G9" s="231"/>
      <c r="H9" s="231"/>
      <c r="I9" s="232"/>
      <c r="J9" s="23"/>
    </row>
    <row r="10" spans="1:12" ht="4.5" customHeight="1" x14ac:dyDescent="0.25">
      <c r="A10" s="233"/>
      <c r="B10" s="234"/>
      <c r="C10" s="234"/>
      <c r="D10" s="234"/>
      <c r="E10" s="234"/>
      <c r="F10" s="234"/>
      <c r="G10" s="234"/>
      <c r="H10" s="234"/>
      <c r="I10" s="235"/>
      <c r="J10" s="23"/>
    </row>
    <row r="11" spans="1:12" x14ac:dyDescent="0.25">
      <c r="A11" s="52" t="s">
        <v>175</v>
      </c>
      <c r="B11" s="219" t="s">
        <v>237</v>
      </c>
      <c r="C11" s="220"/>
      <c r="D11" s="220"/>
      <c r="E11" s="220"/>
      <c r="F11" s="220"/>
      <c r="G11" s="220"/>
      <c r="H11" s="220"/>
      <c r="I11" s="221"/>
      <c r="J11" s="23"/>
    </row>
    <row r="12" spans="1:12" x14ac:dyDescent="0.25">
      <c r="A12" s="52" t="s">
        <v>176</v>
      </c>
      <c r="B12" s="222"/>
      <c r="C12" s="223"/>
      <c r="D12" s="223"/>
      <c r="E12" s="223"/>
      <c r="F12" s="223"/>
      <c r="G12" s="223"/>
      <c r="H12" s="223"/>
      <c r="I12" s="224"/>
      <c r="J12" s="23"/>
    </row>
    <row r="13" spans="1:12" ht="20.25" customHeight="1" x14ac:dyDescent="0.25">
      <c r="A13" s="52" t="s">
        <v>177</v>
      </c>
      <c r="B13" s="225"/>
      <c r="C13" s="226"/>
      <c r="D13" s="226"/>
      <c r="E13" s="226"/>
      <c r="F13" s="226"/>
      <c r="G13" s="226"/>
      <c r="H13" s="226"/>
      <c r="I13" s="227"/>
      <c r="J13" s="23"/>
    </row>
    <row r="14" spans="1:12" ht="15.75" customHeight="1" x14ac:dyDescent="0.25">
      <c r="A14" s="236" t="s">
        <v>179</v>
      </c>
      <c r="B14" s="237"/>
      <c r="C14" s="237"/>
      <c r="D14" s="237"/>
      <c r="E14" s="237"/>
      <c r="F14" s="237"/>
      <c r="G14" s="237"/>
      <c r="H14" s="237"/>
      <c r="I14" s="238"/>
      <c r="J14" s="23"/>
    </row>
    <row r="15" spans="1:12" x14ac:dyDescent="0.25">
      <c r="A15" s="52" t="s">
        <v>175</v>
      </c>
      <c r="B15" s="239" t="s">
        <v>180</v>
      </c>
      <c r="C15" s="240"/>
      <c r="D15" s="240"/>
      <c r="E15" s="240"/>
      <c r="F15" s="240"/>
      <c r="G15" s="240"/>
      <c r="H15" s="240"/>
      <c r="I15" s="53"/>
      <c r="J15" s="23"/>
    </row>
    <row r="16" spans="1:12" x14ac:dyDescent="0.25">
      <c r="A16" s="52" t="s">
        <v>176</v>
      </c>
      <c r="B16" s="241"/>
      <c r="C16" s="242"/>
      <c r="D16" s="242"/>
      <c r="E16" s="242"/>
      <c r="F16" s="242"/>
      <c r="G16" s="242"/>
      <c r="H16" s="242"/>
      <c r="I16" s="53"/>
      <c r="J16" s="23"/>
    </row>
    <row r="17" spans="1:11" x14ac:dyDescent="0.25">
      <c r="A17" s="52" t="s">
        <v>177</v>
      </c>
      <c r="B17" s="243"/>
      <c r="C17" s="244"/>
      <c r="D17" s="244"/>
      <c r="E17" s="244"/>
      <c r="F17" s="244"/>
      <c r="G17" s="244"/>
      <c r="H17" s="244"/>
      <c r="I17" s="53"/>
      <c r="J17" s="23"/>
    </row>
    <row r="21" spans="1:11" x14ac:dyDescent="0.25">
      <c r="A21" s="56" t="s">
        <v>181</v>
      </c>
      <c r="G21" s="56" t="s">
        <v>182</v>
      </c>
      <c r="H21" s="56"/>
      <c r="I21" s="56"/>
      <c r="J21" s="56"/>
      <c r="K21" s="56"/>
    </row>
    <row r="22" spans="1:11" x14ac:dyDescent="0.25">
      <c r="A22" s="70" t="s">
        <v>194</v>
      </c>
    </row>
    <row r="23" spans="1:11" x14ac:dyDescent="0.25">
      <c r="A23" s="23" t="s">
        <v>183</v>
      </c>
    </row>
    <row r="24" spans="1:11" x14ac:dyDescent="0.25">
      <c r="A24" s="23" t="s">
        <v>263</v>
      </c>
      <c r="J24" s="23"/>
    </row>
    <row r="25" spans="1:11" x14ac:dyDescent="0.25">
      <c r="J25" s="229" t="s">
        <v>201</v>
      </c>
      <c r="K25" s="229"/>
    </row>
    <row r="26" spans="1:11" x14ac:dyDescent="0.25">
      <c r="H26" s="56" t="s">
        <v>184</v>
      </c>
      <c r="I26" s="56"/>
      <c r="J26" s="56"/>
      <c r="K26" s="56"/>
    </row>
    <row r="27" spans="1:11" x14ac:dyDescent="0.25">
      <c r="H27" s="23" t="s">
        <v>185</v>
      </c>
    </row>
    <row r="28" spans="1:11" x14ac:dyDescent="0.25">
      <c r="H28" s="228" t="s">
        <v>186</v>
      </c>
      <c r="I28" s="229"/>
      <c r="J28" s="229"/>
      <c r="K28" s="229"/>
    </row>
  </sheetData>
  <mergeCells count="11">
    <mergeCell ref="H28:K28"/>
    <mergeCell ref="A9:I10"/>
    <mergeCell ref="J25:K25"/>
    <mergeCell ref="B11:I13"/>
    <mergeCell ref="A14:I14"/>
    <mergeCell ref="B15:H17"/>
    <mergeCell ref="A2:H2"/>
    <mergeCell ref="D4:E4"/>
    <mergeCell ref="G4:I4"/>
    <mergeCell ref="A5:H5"/>
    <mergeCell ref="B6:I8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</vt:vector>
  </TitlesOfParts>
  <Company>mdpl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Adv.Souvik Bag</cp:lastModifiedBy>
  <cp:lastPrinted>2026-04-27T05:11:25Z</cp:lastPrinted>
  <dcterms:created xsi:type="dcterms:W3CDTF">2015-04-20T05:22:05Z</dcterms:created>
  <dcterms:modified xsi:type="dcterms:W3CDTF">2026-05-08T05:37:52Z</dcterms:modified>
</cp:coreProperties>
</file>